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31A655F-88F9-471B-A20B-D512CFEDB765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2" i="1" l="1"/>
  <c r="K72" i="1"/>
  <c r="H551" i="1" l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9" i="1"/>
  <c r="H550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394" i="1"/>
  <c r="H395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72" i="1"/>
  <c r="H230" i="1" l="1"/>
  <c r="H135" i="1"/>
  <c r="H462" i="1" l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7" i="1"/>
  <c r="H488" i="1"/>
  <c r="H489" i="1"/>
  <c r="H435" i="1"/>
  <c r="H434" i="1"/>
  <c r="H436" i="1"/>
  <c r="H437" i="1"/>
  <c r="H438" i="1"/>
  <c r="H439" i="1"/>
  <c r="H440" i="1"/>
  <c r="H441" i="1"/>
  <c r="H442" i="1"/>
  <c r="H443" i="1"/>
  <c r="H444" i="1"/>
  <c r="H246" i="1"/>
  <c r="H108" i="1" l="1"/>
  <c r="H66" i="1"/>
  <c r="H193" i="1" l="1"/>
  <c r="H611" i="1"/>
  <c r="H263" i="1"/>
  <c r="H324" i="1" l="1"/>
  <c r="H221" i="1" l="1"/>
  <c r="H222" i="1"/>
  <c r="H223" i="1"/>
  <c r="H224" i="1"/>
  <c r="H225" i="1"/>
  <c r="H226" i="1"/>
  <c r="H227" i="1"/>
  <c r="H228" i="1"/>
  <c r="H229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255" i="1"/>
  <c r="H256" i="1"/>
  <c r="H279" i="1" l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L611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2" i="1"/>
  <c r="H613" i="1"/>
  <c r="H614" i="1"/>
  <c r="H615" i="1"/>
  <c r="L542" i="1"/>
  <c r="L485" i="1"/>
  <c r="L420" i="1"/>
  <c r="L367" i="1"/>
  <c r="L290" i="1"/>
  <c r="K252" i="1"/>
  <c r="L194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4" i="1"/>
  <c r="H195" i="1"/>
  <c r="H196" i="1"/>
  <c r="H197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6" i="1"/>
  <c r="H137" i="1"/>
  <c r="H138" i="1"/>
  <c r="H139" i="1"/>
  <c r="H140" i="1"/>
  <c r="H71" i="1" l="1"/>
  <c r="H39" i="1"/>
  <c r="H40" i="1"/>
  <c r="H41" i="1"/>
  <c r="H42" i="1"/>
  <c r="H43" i="1"/>
  <c r="K140" i="1" l="1"/>
  <c r="H574" i="1" l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57" i="1"/>
  <c r="H571" i="1" l="1"/>
  <c r="H616" i="1"/>
  <c r="H617" i="1" l="1"/>
  <c r="H516" i="1"/>
  <c r="H496" i="1"/>
  <c r="H513" i="1" l="1"/>
  <c r="H448" i="1"/>
  <c r="H399" i="1"/>
  <c r="H381" i="1"/>
  <c r="H278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8" i="1"/>
  <c r="H69" i="1"/>
  <c r="H70" i="1"/>
  <c r="H27" i="1"/>
  <c r="H553" i="1" l="1"/>
  <c r="H73" i="1"/>
  <c r="H490" i="1"/>
  <c r="H396" i="1"/>
  <c r="H329" i="1"/>
  <c r="H313" i="1"/>
  <c r="H314" i="1"/>
  <c r="H315" i="1"/>
  <c r="H316" i="1"/>
  <c r="H317" i="1"/>
  <c r="H318" i="1"/>
  <c r="H319" i="1"/>
  <c r="H320" i="1"/>
  <c r="H321" i="1"/>
  <c r="H322" i="1"/>
  <c r="H323" i="1"/>
  <c r="H325" i="1"/>
  <c r="H312" i="1"/>
  <c r="H273" i="1"/>
  <c r="H264" i="1"/>
  <c r="H265" i="1"/>
  <c r="H266" i="1"/>
  <c r="H267" i="1"/>
  <c r="H268" i="1"/>
  <c r="H269" i="1"/>
  <c r="H270" i="1"/>
  <c r="H271" i="1"/>
  <c r="H272" i="1"/>
  <c r="H274" i="1"/>
  <c r="H220" i="1"/>
  <c r="H275" i="1" l="1"/>
  <c r="H162" i="1" l="1"/>
  <c r="H148" i="1"/>
  <c r="H149" i="1"/>
  <c r="H151" i="1"/>
  <c r="H152" i="1"/>
  <c r="H153" i="1"/>
  <c r="H154" i="1"/>
  <c r="H155" i="1"/>
  <c r="H156" i="1"/>
  <c r="H157" i="1"/>
  <c r="H158" i="1"/>
  <c r="H80" i="1"/>
  <c r="H81" i="1"/>
  <c r="H82" i="1"/>
  <c r="H83" i="1"/>
  <c r="H84" i="1"/>
  <c r="H85" i="1"/>
  <c r="H86" i="1"/>
  <c r="H87" i="1"/>
  <c r="H88" i="1"/>
  <c r="H89" i="1"/>
  <c r="H91" i="1"/>
  <c r="H95" i="1" l="1"/>
  <c r="H142" i="1" s="1"/>
  <c r="H15" i="1"/>
  <c r="H16" i="1"/>
  <c r="H17" i="1"/>
  <c r="H18" i="1"/>
  <c r="H19" i="1"/>
  <c r="H21" i="1"/>
  <c r="H22" i="1"/>
  <c r="H23" i="1"/>
  <c r="H208" i="1" l="1"/>
  <c r="H209" i="1"/>
  <c r="H210" i="1"/>
  <c r="H211" i="1"/>
  <c r="H212" i="1"/>
  <c r="H213" i="1"/>
  <c r="H214" i="1"/>
  <c r="H215" i="1"/>
  <c r="H216" i="1"/>
  <c r="H207" i="1"/>
  <c r="H206" i="1"/>
  <c r="H205" i="1"/>
  <c r="H204" i="1"/>
  <c r="H203" i="1"/>
  <c r="H217" i="1" l="1"/>
  <c r="H14" i="1" l="1"/>
  <c r="H24" i="1" s="1"/>
  <c r="H74" i="1" s="1"/>
  <c r="H433" i="1" l="1"/>
  <c r="H445" i="1" s="1"/>
  <c r="H491" i="1" s="1"/>
  <c r="H147" i="1"/>
  <c r="H159" i="1" s="1"/>
  <c r="H79" i="1"/>
  <c r="H92" i="1" s="1"/>
  <c r="H143" i="1" s="1"/>
  <c r="H376" i="1" l="1"/>
  <c r="H307" i="1"/>
  <c r="H308" i="1" s="1"/>
  <c r="H257" i="1"/>
  <c r="H258" i="1" s="1"/>
  <c r="H198" i="1"/>
  <c r="H199" i="1" s="1"/>
  <c r="H428" i="1"/>
  <c r="H429" i="1" s="1"/>
  <c r="H326" i="1"/>
  <c r="H377" i="1" l="1"/>
</calcChain>
</file>

<file path=xl/sharedStrings.xml><?xml version="1.0" encoding="utf-8"?>
<sst xmlns="http://schemas.openxmlformats.org/spreadsheetml/2006/main" count="637" uniqueCount="284">
  <si>
    <t>с 7 до 11 лет</t>
  </si>
  <si>
    <t xml:space="preserve">Наименование  блюд    </t>
  </si>
  <si>
    <t>брутто</t>
  </si>
  <si>
    <t>нетто</t>
  </si>
  <si>
    <t>выход</t>
  </si>
  <si>
    <t>цена</t>
  </si>
  <si>
    <t>Завтрак</t>
  </si>
  <si>
    <t>пшено</t>
  </si>
  <si>
    <t>сахар</t>
  </si>
  <si>
    <t>Масло сливочное</t>
  </si>
  <si>
    <t>молоко</t>
  </si>
  <si>
    <t>Сыр (порциями)</t>
  </si>
  <si>
    <t>батон</t>
  </si>
  <si>
    <t>Какао с молоком</t>
  </si>
  <si>
    <t>200г</t>
  </si>
  <si>
    <t>Какао</t>
  </si>
  <si>
    <t>вода</t>
  </si>
  <si>
    <t>Обед</t>
  </si>
  <si>
    <t>Картофель</t>
  </si>
  <si>
    <t>Морковь</t>
  </si>
  <si>
    <t>Лук репчатый</t>
  </si>
  <si>
    <t>Соль</t>
  </si>
  <si>
    <t>Рис</t>
  </si>
  <si>
    <t>Лук</t>
  </si>
  <si>
    <t>Томатная паста</t>
  </si>
  <si>
    <t>соль</t>
  </si>
  <si>
    <t>Компот из сухофруктов</t>
  </si>
  <si>
    <t>сухофрукты</t>
  </si>
  <si>
    <t>хлеб</t>
  </si>
  <si>
    <t>50г</t>
  </si>
  <si>
    <t>Булочка творожная</t>
  </si>
  <si>
    <t>Мука пшеничная</t>
  </si>
  <si>
    <t>Мука на подпыл</t>
  </si>
  <si>
    <t>Сахар</t>
  </si>
  <si>
    <t>Яйцо</t>
  </si>
  <si>
    <t>Молоко</t>
  </si>
  <si>
    <t>Творог</t>
  </si>
  <si>
    <t>Дрожжи</t>
  </si>
  <si>
    <t>ванилин</t>
  </si>
  <si>
    <t>Чай</t>
  </si>
  <si>
    <t xml:space="preserve">           Завтрак</t>
  </si>
  <si>
    <t>Макароны, запеченные с сыром</t>
  </si>
  <si>
    <t>макароны</t>
  </si>
  <si>
    <t>сыр неострых сортов</t>
  </si>
  <si>
    <t>масло сливочное</t>
  </si>
  <si>
    <t>сметана</t>
  </si>
  <si>
    <t>Чай с лимоном</t>
  </si>
  <si>
    <t>лимон</t>
  </si>
  <si>
    <t>Масло растительное</t>
  </si>
  <si>
    <t>Пюре картофельное</t>
  </si>
  <si>
    <t>картофель</t>
  </si>
  <si>
    <t>Соль йодированная</t>
  </si>
  <si>
    <t>Мясо говядина</t>
  </si>
  <si>
    <t>Мука</t>
  </si>
  <si>
    <t>Компот из свежих яблок</t>
  </si>
  <si>
    <t>свежие яблоки</t>
  </si>
  <si>
    <t>Кисель</t>
  </si>
  <si>
    <t>концентрат</t>
  </si>
  <si>
    <t>467 М</t>
  </si>
  <si>
    <t>булочка ванильная</t>
  </si>
  <si>
    <t>Сливочное масло</t>
  </si>
  <si>
    <t>Ванилин</t>
  </si>
  <si>
    <t xml:space="preserve">      Завтрак     </t>
  </si>
  <si>
    <t>150/4</t>
  </si>
  <si>
    <t>Масло сливочное (порциями)</t>
  </si>
  <si>
    <t>Батон</t>
  </si>
  <si>
    <t>Кофейный напиток</t>
  </si>
  <si>
    <t xml:space="preserve">Борщ со  сметаной </t>
  </si>
  <si>
    <t>200/4</t>
  </si>
  <si>
    <t>Свёкла</t>
  </si>
  <si>
    <t>Капуста</t>
  </si>
  <si>
    <t>Сметана 15%</t>
  </si>
  <si>
    <t>лук репчатый</t>
  </si>
  <si>
    <t>Фруктовый напиток</t>
  </si>
  <si>
    <t>Сок п/ягодный</t>
  </si>
  <si>
    <t>Пирожок с повидлом</t>
  </si>
  <si>
    <t>мука</t>
  </si>
  <si>
    <t>Масло раст.</t>
  </si>
  <si>
    <t>Повидло</t>
  </si>
  <si>
    <t>Всего за день:</t>
  </si>
  <si>
    <t>Каша молочная «Дружба»</t>
  </si>
  <si>
    <t>Вода</t>
  </si>
  <si>
    <t>Масло животн.</t>
  </si>
  <si>
    <t>томатное пюре</t>
  </si>
  <si>
    <t>масло растительное</t>
  </si>
  <si>
    <t>Рассольник со сметаной</t>
  </si>
  <si>
    <t>200/5</t>
  </si>
  <si>
    <t>перловка</t>
  </si>
  <si>
    <t>Огурец солёный</t>
  </si>
  <si>
    <t>Сметана</t>
  </si>
  <si>
    <t>мука пшеничная</t>
  </si>
  <si>
    <t>Рыба тушеная в томатном соусе с овощами</t>
  </si>
  <si>
    <t>минтай</t>
  </si>
  <si>
    <t>морковь</t>
  </si>
  <si>
    <t>лимонная кислота</t>
  </si>
  <si>
    <t>Сахар для отделки</t>
  </si>
  <si>
    <t>Масло слив.</t>
  </si>
  <si>
    <t xml:space="preserve">         Завтрак  </t>
  </si>
  <si>
    <t>Омлет натуральный</t>
  </si>
  <si>
    <t>Чай  с лимоном</t>
  </si>
  <si>
    <t>лук-репка</t>
  </si>
  <si>
    <t>лук</t>
  </si>
  <si>
    <t>Макароны отварные с маслом</t>
  </si>
  <si>
    <t>286м</t>
  </si>
  <si>
    <t>курица</t>
  </si>
  <si>
    <t>хлеб пшеничный</t>
  </si>
  <si>
    <t>молоко или вода</t>
  </si>
  <si>
    <t xml:space="preserve">          Завтрак</t>
  </si>
  <si>
    <t>Щи из свежей капусты</t>
  </si>
  <si>
    <t>60/50</t>
  </si>
  <si>
    <t>458 м</t>
  </si>
  <si>
    <t>Ватрушка с повидлом</t>
  </si>
  <si>
    <t>Манка</t>
  </si>
  <si>
    <t>Молоко 3,2% жирн.</t>
  </si>
  <si>
    <t xml:space="preserve">            Обед</t>
  </si>
  <si>
    <t>рис</t>
  </si>
  <si>
    <r>
      <t xml:space="preserve">         </t>
    </r>
    <r>
      <rPr>
        <b/>
        <sz val="11"/>
        <color rgb="FFFF0000"/>
        <rFont val="Calibri"/>
        <family val="2"/>
        <charset val="204"/>
        <scheme val="minor"/>
      </rPr>
      <t>Завтрак</t>
    </r>
  </si>
  <si>
    <r>
      <t xml:space="preserve">           </t>
    </r>
    <r>
      <rPr>
        <b/>
        <sz val="11"/>
        <color rgb="FFFF0000"/>
        <rFont val="Calibri"/>
        <family val="2"/>
        <charset val="204"/>
        <scheme val="minor"/>
      </rPr>
      <t>Обед</t>
    </r>
  </si>
  <si>
    <t>Суп картофельный с макаронными изделиями</t>
  </si>
  <si>
    <t>Макаронные изделия</t>
  </si>
  <si>
    <t>80/30</t>
  </si>
  <si>
    <t>Булочка сдобная</t>
  </si>
  <si>
    <t>Мука в/с</t>
  </si>
  <si>
    <t>Дрожжи сухие</t>
  </si>
  <si>
    <t xml:space="preserve">         Завтрак    </t>
  </si>
  <si>
    <t>Яйца</t>
  </si>
  <si>
    <t>№ рецепт.</t>
  </si>
  <si>
    <t>150/3</t>
  </si>
  <si>
    <t>150г</t>
  </si>
  <si>
    <t>1//10</t>
  </si>
  <si>
    <t>стоимость F</t>
  </si>
  <si>
    <t xml:space="preserve">Яйцо                       </t>
  </si>
  <si>
    <t>321м</t>
  </si>
  <si>
    <t>90/90</t>
  </si>
  <si>
    <t>фрукты яблоко</t>
  </si>
  <si>
    <t>фрукты банан</t>
  </si>
  <si>
    <t>Салат из свежих огурцов</t>
  </si>
  <si>
    <t>Огурцы свежие</t>
  </si>
  <si>
    <t xml:space="preserve">Борщ со сметаной </t>
  </si>
  <si>
    <t>Тефтели мясные с соусом, сметанным с луком</t>
  </si>
  <si>
    <t>говядина</t>
  </si>
  <si>
    <t xml:space="preserve">вода </t>
  </si>
  <si>
    <t>800з</t>
  </si>
  <si>
    <t>1 день</t>
  </si>
  <si>
    <t xml:space="preserve">                            2 день</t>
  </si>
  <si>
    <t>Сгущенное молоко</t>
  </si>
  <si>
    <t>Салат из свежей капусты с зеленым луком</t>
  </si>
  <si>
    <t>Зеленый лук</t>
  </si>
  <si>
    <t>86м</t>
  </si>
  <si>
    <t>Суп – лапша по-домашнему</t>
  </si>
  <si>
    <t>250/20</t>
  </si>
  <si>
    <t>лапша домашняя №118</t>
  </si>
  <si>
    <t>бульон или вода</t>
  </si>
  <si>
    <t>150/5</t>
  </si>
  <si>
    <t>Пудинг из творога с яблоками</t>
  </si>
  <si>
    <t>творог</t>
  </si>
  <si>
    <t>Яблоки свежие</t>
  </si>
  <si>
    <t>яйца</t>
  </si>
  <si>
    <t>сухари</t>
  </si>
  <si>
    <t>¼</t>
  </si>
  <si>
    <t>100/3</t>
  </si>
  <si>
    <t>14м</t>
  </si>
  <si>
    <t>Салат из свежих помидоров с луком</t>
  </si>
  <si>
    <t>Помидоры свежие</t>
  </si>
  <si>
    <t>лук зеленый</t>
  </si>
  <si>
    <t>Гуляш из мяса говядины</t>
  </si>
  <si>
    <t>Каша рисовая  молочная с изюмом</t>
  </si>
  <si>
    <t>Рисовая крупа</t>
  </si>
  <si>
    <t>Молоко  сгущенное</t>
  </si>
  <si>
    <t>или цельное молоко 3,2%</t>
  </si>
  <si>
    <t>Изюм</t>
  </si>
  <si>
    <t xml:space="preserve">Кофейный напиток </t>
  </si>
  <si>
    <t>сгущенка</t>
  </si>
  <si>
    <t>Суп картофельный с мясными фрикадельками</t>
  </si>
  <si>
    <t>200/3</t>
  </si>
  <si>
    <t>на фрикадельки:</t>
  </si>
  <si>
    <t>яйцо</t>
  </si>
  <si>
    <t>75 г</t>
  </si>
  <si>
    <t>436л</t>
  </si>
  <si>
    <t>Жаркое по-домашнему</t>
  </si>
  <si>
    <t>50/100</t>
  </si>
  <si>
    <t>15м</t>
  </si>
  <si>
    <t>Салат из свежих помидоров и огурцов</t>
  </si>
  <si>
    <t>помидоры свежие</t>
  </si>
  <si>
    <t>огурцы свежие</t>
  </si>
  <si>
    <t>Лук зеленый</t>
  </si>
  <si>
    <t>Суп гороховый</t>
  </si>
  <si>
    <t xml:space="preserve">Горох </t>
  </si>
  <si>
    <t>Плов из мяса птицы</t>
  </si>
  <si>
    <t>Грудки</t>
  </si>
  <si>
    <t>60/130</t>
  </si>
  <si>
    <t>6 день</t>
  </si>
  <si>
    <t>5 день</t>
  </si>
  <si>
    <t>4 день</t>
  </si>
  <si>
    <t>3 день</t>
  </si>
  <si>
    <t>Каша молочная манная с маслом</t>
  </si>
  <si>
    <t xml:space="preserve">Соль </t>
  </si>
  <si>
    <t>Картофель отварной с маслом</t>
  </si>
  <si>
    <t>278м</t>
  </si>
  <si>
    <t>Бефстроганов из отварного мяса</t>
  </si>
  <si>
    <t>100/30</t>
  </si>
  <si>
    <t>грудки</t>
  </si>
  <si>
    <t>Соус сметано-луковый</t>
  </si>
  <si>
    <t>лук - репка</t>
  </si>
  <si>
    <t>7 день</t>
  </si>
  <si>
    <t>Гречневая каша с маслом</t>
  </si>
  <si>
    <t>Гречневая крупа</t>
  </si>
  <si>
    <t xml:space="preserve">Масло сливочное </t>
  </si>
  <si>
    <t>80/50</t>
  </si>
  <si>
    <t xml:space="preserve">молоко </t>
  </si>
  <si>
    <t>масса припущенного лука</t>
  </si>
  <si>
    <t>сок плодово-ягодный</t>
  </si>
  <si>
    <t>8 день</t>
  </si>
  <si>
    <t>Творожная запеканка со сгущеным молоком</t>
  </si>
  <si>
    <t>120/20</t>
  </si>
  <si>
    <t>200/30</t>
  </si>
  <si>
    <t>180/30</t>
  </si>
  <si>
    <t>301м</t>
  </si>
  <si>
    <t>Птица, тушеная с соусом сметанным</t>
  </si>
  <si>
    <t>100/50</t>
  </si>
  <si>
    <t>Цыпленок</t>
  </si>
  <si>
    <t>Чай с сахаром</t>
  </si>
  <si>
    <t>9 день</t>
  </si>
  <si>
    <t>Кша геркулесовая с курагой</t>
  </si>
  <si>
    <t>геркулес</t>
  </si>
  <si>
    <t>курага</t>
  </si>
  <si>
    <t>1-я неделя</t>
  </si>
  <si>
    <t>10 день</t>
  </si>
  <si>
    <t>Бутерброд с сыром и маслом</t>
  </si>
  <si>
    <t>30,10,15</t>
  </si>
  <si>
    <t>сыр российский</t>
  </si>
  <si>
    <t>13м</t>
  </si>
  <si>
    <t>Компот из св. фруктов</t>
  </si>
  <si>
    <t>яблоки</t>
  </si>
  <si>
    <t>Бутерброд с сыром</t>
  </si>
  <si>
    <t>сыр</t>
  </si>
  <si>
    <t>30/15</t>
  </si>
  <si>
    <t>лук-зеленый</t>
  </si>
  <si>
    <t>Суп картофельный с вермишелью и курицей</t>
  </si>
  <si>
    <t>200/20</t>
  </si>
  <si>
    <t>Вермишель</t>
  </si>
  <si>
    <t xml:space="preserve">Морковь </t>
  </si>
  <si>
    <t>274 м</t>
  </si>
  <si>
    <t>Мясо, тушеное с овощами</t>
  </si>
  <si>
    <t>80/80</t>
  </si>
  <si>
    <t>мясо говядина</t>
  </si>
  <si>
    <t xml:space="preserve">томатная паста </t>
  </si>
  <si>
    <t xml:space="preserve"> лук</t>
  </si>
  <si>
    <t>Тушка птицы</t>
  </si>
  <si>
    <t>Фрукты апельсин</t>
  </si>
  <si>
    <t>Плюшка</t>
  </si>
  <si>
    <t>Кофе на молоке</t>
  </si>
  <si>
    <t>Фрукт банан</t>
  </si>
  <si>
    <t>Конфеты шоколадные зефир в шоколадной глазури "Жаклин"</t>
  </si>
  <si>
    <t>Фрукты банан</t>
  </si>
  <si>
    <t>Конфеты шоколадные "Левушка"</t>
  </si>
  <si>
    <t>Зефир вес.</t>
  </si>
  <si>
    <t xml:space="preserve">хлеб </t>
  </si>
  <si>
    <t>томатная паста</t>
  </si>
  <si>
    <t>Фрукты яблоко</t>
  </si>
  <si>
    <t>фрукты апельсин</t>
  </si>
  <si>
    <t>Зефир вес</t>
  </si>
  <si>
    <t xml:space="preserve">Каша геркулесовая </t>
  </si>
  <si>
    <t>фрукт яблоко</t>
  </si>
  <si>
    <t>Соус, сметанный с луком</t>
  </si>
  <si>
    <t>Мармелад</t>
  </si>
  <si>
    <t>Рис с маслом</t>
  </si>
  <si>
    <t xml:space="preserve">рис </t>
  </si>
  <si>
    <t>230руб</t>
  </si>
  <si>
    <t xml:space="preserve"> Помидоры порционный свежий </t>
  </si>
  <si>
    <t>Батончик вафельный "УХ-ТЫ" 30Г</t>
  </si>
  <si>
    <t>Конфеты шоколадные в ассортименте "Бабаевские" ( Морские,Киви,Ласточка,Ромашка, Звездный дождь)</t>
  </si>
  <si>
    <t>Печенье в ассортименте</t>
  </si>
  <si>
    <t xml:space="preserve">                       для питания обучающихся в школьный  летний оздоровительный лагерь  июнь 2025г.</t>
  </si>
  <si>
    <t xml:space="preserve">Фрукты </t>
  </si>
  <si>
    <t>Масло сливочное.</t>
  </si>
  <si>
    <t xml:space="preserve">                                            Примерное     Меню-раскладка </t>
  </si>
  <si>
    <t xml:space="preserve"> </t>
  </si>
  <si>
    <t>Конфеты шоколадные  в ассортименте Красный Октябрь</t>
  </si>
  <si>
    <t>Фрукты бананы</t>
  </si>
  <si>
    <t>Фрукты яблоки</t>
  </si>
  <si>
    <t>Батончик вафельный "УХ-ТЫ" 30г</t>
  </si>
  <si>
    <t>Зефир глазированный шоколадом весовой</t>
  </si>
  <si>
    <t>Конфеты шоколадные "Фрукко" суфле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</si>
</sst>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color rgb="FF4F81BD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B0F0"/>
      <name val="Times New Roman"/>
      <family val="1"/>
      <charset val="204"/>
    </font>
    <font>
      <b/>
      <sz val="11"/>
      <color rgb="FF00B0F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2"/>
      <color rgb="FF00B0F0"/>
      <name val="Times New Roman"/>
      <family val="1"/>
      <charset val="204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46" fillId="0" borderId="0" applyFont="0" applyFill="0" applyBorder="0" applyAlignment="0" applyProtection="0"/>
  </cellStyleXfs>
  <cellXfs count="629">
    <xf numFmtId="0" fontId="0" fillId="0" borderId="0" xfId="0"/>
    <xf numFmtId="0" fontId="2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16" fontId="21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" fontId="20" fillId="0" borderId="1" xfId="0" applyNumberFormat="1" applyFont="1" applyBorder="1" applyAlignment="1">
      <alignment horizontal="center" vertical="center" wrapText="1"/>
    </xf>
    <xf numFmtId="16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2" fontId="20" fillId="0" borderId="1" xfId="0" applyNumberFormat="1" applyFont="1" applyFill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12" xfId="0" applyBorder="1"/>
    <xf numFmtId="0" fontId="20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2" fontId="20" fillId="0" borderId="1" xfId="0" applyNumberFormat="1" applyFont="1" applyBorder="1" applyAlignment="1">
      <alignment vertical="center" wrapText="1"/>
    </xf>
    <xf numFmtId="0" fontId="20" fillId="0" borderId="1" xfId="0" applyNumberFormat="1" applyFont="1" applyBorder="1" applyAlignment="1">
      <alignment vertical="center" wrapText="1"/>
    </xf>
    <xf numFmtId="12" fontId="17" fillId="0" borderId="1" xfId="0" applyNumberFormat="1" applyFont="1" applyBorder="1" applyAlignment="1">
      <alignment horizontal="right" vertical="center" wrapText="1"/>
    </xf>
    <xf numFmtId="0" fontId="17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2" fontId="20" fillId="0" borderId="1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center" wrapText="1"/>
    </xf>
    <xf numFmtId="12" fontId="20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7" fillId="0" borderId="1" xfId="0" applyNumberFormat="1" applyFont="1" applyBorder="1" applyAlignment="1">
      <alignment horizontal="right" vertical="center" wrapText="1"/>
    </xf>
    <xf numFmtId="0" fontId="20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21" fillId="0" borderId="1" xfId="0" applyNumberFormat="1" applyFont="1" applyBorder="1" applyAlignment="1">
      <alignment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textRotation="90" wrapText="1"/>
    </xf>
    <xf numFmtId="2" fontId="21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Border="1" applyAlignment="1">
      <alignment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12" fontId="13" fillId="0" borderId="1" xfId="0" applyNumberFormat="1" applyFont="1" applyBorder="1" applyAlignment="1">
      <alignment vertical="center" wrapText="1"/>
    </xf>
    <xf numFmtId="2" fontId="31" fillId="2" borderId="1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12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6" fillId="0" borderId="3" xfId="0" applyFont="1" applyBorder="1" applyAlignment="1">
      <alignment horizontal="right" vertical="center" wrapText="1"/>
    </xf>
    <xf numFmtId="0" fontId="21" fillId="0" borderId="1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right" vertical="center" wrapText="1"/>
    </xf>
    <xf numFmtId="0" fontId="32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13" fontId="33" fillId="0" borderId="1" xfId="0" applyNumberFormat="1" applyFont="1" applyBorder="1" applyAlignment="1">
      <alignment horizontal="right" vertical="center" wrapText="1"/>
    </xf>
    <xf numFmtId="49" fontId="33" fillId="0" borderId="1" xfId="0" applyNumberFormat="1" applyFont="1" applyBorder="1" applyAlignment="1">
      <alignment horizontal="right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23" fillId="0" borderId="0" xfId="0" applyFont="1"/>
    <xf numFmtId="0" fontId="21" fillId="0" borderId="21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center" vertical="top" wrapText="1"/>
    </xf>
    <xf numFmtId="0" fontId="38" fillId="0" borderId="3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0" fontId="20" fillId="0" borderId="28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0" fillId="0" borderId="17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top" wrapText="1"/>
    </xf>
    <xf numFmtId="0" fontId="24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right" vertical="center" wrapText="1"/>
    </xf>
    <xf numFmtId="0" fontId="21" fillId="0" borderId="2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18" fillId="0" borderId="28" xfId="0" applyFont="1" applyBorder="1" applyAlignment="1">
      <alignment horizontal="right" vertical="center" wrapText="1"/>
    </xf>
    <xf numFmtId="0" fontId="21" fillId="0" borderId="17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0" fontId="24" fillId="0" borderId="34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33" fillId="0" borderId="8" xfId="0" applyFont="1" applyBorder="1" applyAlignment="1">
      <alignment horizontal="right" vertical="center" wrapText="1"/>
    </xf>
    <xf numFmtId="0" fontId="36" fillId="0" borderId="8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right" vertical="center" wrapText="1"/>
    </xf>
    <xf numFmtId="0" fontId="24" fillId="0" borderId="25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24" fillId="0" borderId="1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14" fillId="0" borderId="28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2" fontId="20" fillId="2" borderId="8" xfId="0" applyNumberFormat="1" applyFont="1" applyFill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wrapText="1"/>
    </xf>
    <xf numFmtId="2" fontId="20" fillId="2" borderId="11" xfId="0" applyNumberFormat="1" applyFont="1" applyFill="1" applyBorder="1" applyAlignment="1">
      <alignment horizontal="right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0" borderId="16" xfId="0" applyNumberFormat="1" applyFont="1" applyBorder="1" applyAlignment="1">
      <alignment horizontal="center" vertical="center" wrapText="1"/>
    </xf>
    <xf numFmtId="2" fontId="21" fillId="0" borderId="8" xfId="0" applyNumberFormat="1" applyFont="1" applyBorder="1" applyAlignment="1">
      <alignment vertical="center" wrapText="1"/>
    </xf>
    <xf numFmtId="0" fontId="37" fillId="0" borderId="1" xfId="0" applyFont="1" applyBorder="1" applyAlignment="1">
      <alignment horizontal="right" vertical="center" wrapText="1"/>
    </xf>
    <xf numFmtId="0" fontId="39" fillId="0" borderId="3" xfId="0" applyFont="1" applyBorder="1" applyAlignment="1">
      <alignment horizontal="right" vertical="center" wrapText="1"/>
    </xf>
    <xf numFmtId="0" fontId="40" fillId="0" borderId="3" xfId="0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21" fillId="0" borderId="3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21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0" fillId="0" borderId="27" xfId="0" applyFont="1" applyBorder="1" applyAlignment="1">
      <alignment wrapText="1"/>
    </xf>
    <xf numFmtId="0" fontId="5" fillId="0" borderId="2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23" fillId="0" borderId="11" xfId="0" applyFont="1" applyBorder="1" applyAlignment="1">
      <alignment wrapText="1"/>
    </xf>
    <xf numFmtId="0" fontId="5" fillId="0" borderId="25" xfId="0" applyFont="1" applyBorder="1" applyAlignment="1">
      <alignment horizontal="right" vertical="center" wrapText="1"/>
    </xf>
    <xf numFmtId="0" fontId="24" fillId="0" borderId="16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2" fontId="5" fillId="2" borderId="3" xfId="0" applyNumberFormat="1" applyFont="1" applyFill="1" applyBorder="1" applyAlignment="1">
      <alignment horizontal="right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4" fillId="0" borderId="17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right" vertical="center" wrapText="1"/>
    </xf>
    <xf numFmtId="0" fontId="23" fillId="0" borderId="27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3" fillId="0" borderId="8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12" fontId="24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42" fillId="0" borderId="32" xfId="0" applyFont="1" applyBorder="1" applyAlignment="1">
      <alignment vertical="center" wrapText="1"/>
    </xf>
    <xf numFmtId="0" fontId="42" fillId="0" borderId="13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8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3" fillId="0" borderId="3" xfId="0" applyFont="1" applyBorder="1" applyAlignment="1">
      <alignment horizontal="right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" xfId="0" applyNumberFormat="1" applyFont="1" applyBorder="1" applyAlignment="1">
      <alignment vertical="center" wrapText="1"/>
    </xf>
    <xf numFmtId="2" fontId="33" fillId="0" borderId="2" xfId="0" applyNumberFormat="1" applyFont="1" applyBorder="1" applyAlignment="1">
      <alignment horizontal="right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2" fontId="32" fillId="0" borderId="3" xfId="0" applyNumberFormat="1" applyFont="1" applyBorder="1" applyAlignment="1">
      <alignment vertical="center" wrapText="1"/>
    </xf>
    <xf numFmtId="2" fontId="33" fillId="0" borderId="3" xfId="0" applyNumberFormat="1" applyFont="1" applyBorder="1" applyAlignment="1">
      <alignment horizontal="right" vertical="center" wrapText="1"/>
    </xf>
    <xf numFmtId="2" fontId="32" fillId="0" borderId="3" xfId="0" applyNumberFormat="1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vertical="center" wrapText="1"/>
    </xf>
    <xf numFmtId="2" fontId="33" fillId="0" borderId="10" xfId="0" applyNumberFormat="1" applyFont="1" applyBorder="1" applyAlignment="1">
      <alignment horizontal="right" vertical="center" wrapText="1"/>
    </xf>
    <xf numFmtId="2" fontId="33" fillId="0" borderId="8" xfId="0" applyNumberFormat="1" applyFont="1" applyBorder="1" applyAlignment="1">
      <alignment horizontal="right" vertical="center" wrapText="1"/>
    </xf>
    <xf numFmtId="2" fontId="32" fillId="0" borderId="8" xfId="0" applyNumberFormat="1" applyFont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0" fontId="43" fillId="0" borderId="16" xfId="0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horizontal="center" vertical="center" wrapText="1"/>
    </xf>
    <xf numFmtId="0" fontId="43" fillId="0" borderId="23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3" fillId="0" borderId="28" xfId="0" applyFont="1" applyBorder="1" applyAlignment="1">
      <alignment vertical="center" wrapText="1"/>
    </xf>
    <xf numFmtId="12" fontId="20" fillId="0" borderId="8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0" fillId="0" borderId="4" xfId="0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42" fillId="0" borderId="20" xfId="0" applyFont="1" applyBorder="1" applyAlignment="1">
      <alignment wrapText="1"/>
    </xf>
    <xf numFmtId="0" fontId="42" fillId="0" borderId="27" xfId="0" applyFont="1" applyBorder="1" applyAlignment="1">
      <alignment vertical="center" wrapText="1"/>
    </xf>
    <xf numFmtId="0" fontId="43" fillId="0" borderId="2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45" fillId="0" borderId="2" xfId="0" applyFont="1" applyBorder="1" applyAlignment="1">
      <alignment vertical="center" wrapText="1"/>
    </xf>
    <xf numFmtId="0" fontId="17" fillId="0" borderId="28" xfId="0" applyFont="1" applyBorder="1" applyAlignment="1">
      <alignment horizontal="right" vertical="center" wrapText="1"/>
    </xf>
    <xf numFmtId="43" fontId="21" fillId="0" borderId="1" xfId="1" applyFont="1" applyBorder="1" applyAlignment="1">
      <alignment horizontal="center" vertical="center" wrapText="1"/>
    </xf>
    <xf numFmtId="43" fontId="0" fillId="0" borderId="0" xfId="1" applyFont="1"/>
    <xf numFmtId="43" fontId="20" fillId="0" borderId="1" xfId="1" applyFont="1" applyBorder="1" applyAlignment="1">
      <alignment vertical="center" wrapText="1"/>
    </xf>
    <xf numFmtId="43" fontId="20" fillId="0" borderId="1" xfId="1" applyFont="1" applyBorder="1" applyAlignment="1">
      <alignment horizontal="center" vertical="center" wrapText="1"/>
    </xf>
    <xf numFmtId="43" fontId="16" fillId="0" borderId="1" xfId="1" applyFont="1" applyBorder="1" applyAlignment="1">
      <alignment horizontal="right" vertical="center" wrapText="1"/>
    </xf>
    <xf numFmtId="43" fontId="31" fillId="2" borderId="1" xfId="1" applyFont="1" applyFill="1" applyBorder="1" applyAlignment="1">
      <alignment horizontal="right" vertical="center" wrapText="1"/>
    </xf>
    <xf numFmtId="0" fontId="4" fillId="0" borderId="28" xfId="0" applyFont="1" applyBorder="1" applyAlignment="1">
      <alignment vertical="center" wrapText="1"/>
    </xf>
    <xf numFmtId="0" fontId="43" fillId="3" borderId="16" xfId="0" applyFont="1" applyFill="1" applyBorder="1" applyAlignment="1">
      <alignment vertical="center" wrapText="1"/>
    </xf>
    <xf numFmtId="0" fontId="43" fillId="3" borderId="2" xfId="0" applyFont="1" applyFill="1" applyBorder="1" applyAlignment="1">
      <alignment vertical="center" wrapText="1"/>
    </xf>
    <xf numFmtId="0" fontId="32" fillId="3" borderId="17" xfId="0" applyFont="1" applyFill="1" applyBorder="1" applyAlignment="1">
      <alignment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43" fillId="3" borderId="5" xfId="0" applyFont="1" applyFill="1" applyBorder="1" applyAlignment="1">
      <alignment vertical="center" wrapText="1"/>
    </xf>
    <xf numFmtId="0" fontId="32" fillId="3" borderId="3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43" fillId="3" borderId="1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vertical="center" wrapText="1"/>
    </xf>
    <xf numFmtId="2" fontId="20" fillId="2" borderId="3" xfId="0" applyNumberFormat="1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vertical="center" wrapText="1"/>
    </xf>
    <xf numFmtId="0" fontId="21" fillId="3" borderId="27" xfId="0" applyFont="1" applyFill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12" fontId="0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vertical="center" wrapText="1"/>
    </xf>
    <xf numFmtId="2" fontId="21" fillId="3" borderId="3" xfId="0" applyNumberFormat="1" applyFont="1" applyFill="1" applyBorder="1" applyAlignment="1">
      <alignment vertical="center" wrapText="1"/>
    </xf>
    <xf numFmtId="2" fontId="21" fillId="3" borderId="2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right" vertical="center" wrapText="1"/>
    </xf>
    <xf numFmtId="0" fontId="0" fillId="5" borderId="0" xfId="0" applyFill="1"/>
    <xf numFmtId="0" fontId="18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/>
    </xf>
    <xf numFmtId="0" fontId="45" fillId="4" borderId="1" xfId="0" applyFont="1" applyFill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2" fontId="21" fillId="0" borderId="5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13" xfId="0" applyNumberFormat="1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2" fontId="21" fillId="0" borderId="20" xfId="0" applyNumberFormat="1" applyFont="1" applyBorder="1" applyAlignment="1">
      <alignment horizontal="center" vertical="center" wrapText="1"/>
    </xf>
    <xf numFmtId="2" fontId="21" fillId="0" borderId="24" xfId="0" applyNumberFormat="1" applyFont="1" applyBorder="1" applyAlignment="1">
      <alignment horizontal="center" vertical="center" wrapText="1"/>
    </xf>
    <xf numFmtId="2" fontId="21" fillId="0" borderId="22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2" fontId="20" fillId="0" borderId="16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2" fontId="21" fillId="0" borderId="23" xfId="0" applyNumberFormat="1" applyFont="1" applyBorder="1" applyAlignment="1">
      <alignment horizontal="center" vertical="center" wrapText="1"/>
    </xf>
    <xf numFmtId="2" fontId="21" fillId="0" borderId="21" xfId="0" applyNumberFormat="1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vertical="center" wrapText="1"/>
    </xf>
    <xf numFmtId="2" fontId="21" fillId="0" borderId="8" xfId="0" applyNumberFormat="1" applyFont="1" applyBorder="1" applyAlignment="1">
      <alignment horizontal="center" vertical="center" textRotation="90" wrapText="1"/>
    </xf>
    <xf numFmtId="2" fontId="21" fillId="0" borderId="3" xfId="0" applyNumberFormat="1" applyFont="1" applyBorder="1" applyAlignment="1">
      <alignment horizontal="center" vertical="center" textRotation="90" wrapText="1"/>
    </xf>
    <xf numFmtId="2" fontId="21" fillId="0" borderId="23" xfId="0" applyNumberFormat="1" applyFont="1" applyBorder="1" applyAlignment="1">
      <alignment horizontal="center" vertical="center" textRotation="90" wrapText="1"/>
    </xf>
    <xf numFmtId="2" fontId="21" fillId="0" borderId="10" xfId="0" applyNumberFormat="1" applyFont="1" applyBorder="1" applyAlignment="1">
      <alignment horizontal="center" vertical="center" textRotation="90" wrapText="1"/>
    </xf>
    <xf numFmtId="2" fontId="21" fillId="0" borderId="21" xfId="0" applyNumberFormat="1" applyFont="1" applyBorder="1" applyAlignment="1">
      <alignment horizontal="center" vertical="center" textRotation="90" wrapText="1"/>
    </xf>
    <xf numFmtId="2" fontId="21" fillId="0" borderId="22" xfId="0" applyNumberFormat="1" applyFont="1" applyBorder="1" applyAlignment="1">
      <alignment horizontal="center" vertical="center" textRotation="90" wrapText="1"/>
    </xf>
    <xf numFmtId="2" fontId="29" fillId="0" borderId="1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right" vertical="center" wrapText="1"/>
    </xf>
    <xf numFmtId="2" fontId="5" fillId="0" borderId="15" xfId="0" applyNumberFormat="1" applyFont="1" applyBorder="1" applyAlignment="1">
      <alignment horizontal="right" vertical="center" wrapText="1"/>
    </xf>
    <xf numFmtId="2" fontId="5" fillId="0" borderId="16" xfId="0" applyNumberFormat="1" applyFont="1" applyBorder="1" applyAlignment="1">
      <alignment horizontal="right" vertical="center" wrapText="1"/>
    </xf>
    <xf numFmtId="2" fontId="5" fillId="0" borderId="17" xfId="0" applyNumberFormat="1" applyFont="1" applyBorder="1" applyAlignment="1">
      <alignment horizontal="right" vertical="center" wrapText="1"/>
    </xf>
    <xf numFmtId="2" fontId="20" fillId="0" borderId="5" xfId="0" applyNumberFormat="1" applyFont="1" applyBorder="1" applyAlignment="1">
      <alignment horizontal="right" vertical="center" wrapText="1"/>
    </xf>
    <xf numFmtId="2" fontId="20" fillId="0" borderId="7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2" fontId="33" fillId="0" borderId="21" xfId="0" applyNumberFormat="1" applyFont="1" applyBorder="1" applyAlignment="1">
      <alignment horizontal="right" vertical="center" wrapText="1"/>
    </xf>
    <xf numFmtId="2" fontId="33" fillId="0" borderId="22" xfId="0" applyNumberFormat="1" applyFont="1" applyBorder="1" applyAlignment="1">
      <alignment horizontal="right" vertical="center" wrapText="1"/>
    </xf>
    <xf numFmtId="2" fontId="33" fillId="0" borderId="16" xfId="0" applyNumberFormat="1" applyFont="1" applyBorder="1" applyAlignment="1">
      <alignment horizontal="right" vertical="center" wrapText="1"/>
    </xf>
    <xf numFmtId="2" fontId="33" fillId="0" borderId="17" xfId="0" applyNumberFormat="1" applyFont="1" applyBorder="1" applyAlignment="1">
      <alignment horizontal="right" vertical="center" wrapText="1"/>
    </xf>
    <xf numFmtId="2" fontId="5" fillId="0" borderId="22" xfId="0" applyNumberFormat="1" applyFont="1" applyBorder="1" applyAlignment="1">
      <alignment horizontal="right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3"/>
  <sheetViews>
    <sheetView tabSelected="1" zoomScale="94" zoomScaleNormal="94" workbookViewId="0">
      <pane xSplit="9" ySplit="7" topLeftCell="J604" activePane="bottomRight" state="frozen"/>
      <selection pane="topRight" activeCell="P1" sqref="P1"/>
      <selection pane="bottomLeft" activeCell="A8" sqref="A8"/>
      <selection pane="bottomRight" activeCell="R617" sqref="R617"/>
    </sheetView>
  </sheetViews>
  <sheetFormatPr defaultRowHeight="15" x14ac:dyDescent="0.25"/>
  <cols>
    <col min="1" max="1" width="9.140625" style="2" customWidth="1"/>
    <col min="2" max="2" width="22.7109375" customWidth="1"/>
    <col min="3" max="3" width="8.28515625" style="2" customWidth="1"/>
    <col min="4" max="4" width="9.28515625" style="2" customWidth="1"/>
    <col min="5" max="5" width="9.140625" style="2" hidden="1" customWidth="1"/>
    <col min="6" max="6" width="9.140625" style="2" customWidth="1"/>
    <col min="7" max="7" width="8.7109375" style="2" customWidth="1"/>
    <col min="8" max="8" width="11.28515625" style="125" customWidth="1"/>
    <col min="9" max="9" width="13.85546875" style="2" customWidth="1"/>
  </cols>
  <sheetData>
    <row r="1" spans="1:10" ht="23.25" customHeight="1" x14ac:dyDescent="0.25">
      <c r="A1" s="531" t="s">
        <v>276</v>
      </c>
      <c r="B1" s="532"/>
      <c r="C1" s="532"/>
      <c r="D1" s="532"/>
      <c r="E1" s="532"/>
      <c r="F1" s="532"/>
      <c r="G1" s="532"/>
      <c r="H1" s="532"/>
      <c r="I1" s="532"/>
    </row>
    <row r="2" spans="1:10" ht="23.25" customHeight="1" x14ac:dyDescent="0.25">
      <c r="A2" s="555" t="s">
        <v>273</v>
      </c>
      <c r="B2" s="555"/>
      <c r="C2" s="555"/>
      <c r="D2" s="555"/>
      <c r="E2" s="555"/>
      <c r="F2" s="555"/>
      <c r="G2" s="555"/>
      <c r="H2" s="555"/>
      <c r="I2" s="555"/>
    </row>
    <row r="3" spans="1:10" ht="15" customHeight="1" x14ac:dyDescent="0.25">
      <c r="A3" s="9"/>
      <c r="B3" s="126"/>
      <c r="C3" s="556" t="s">
        <v>0</v>
      </c>
      <c r="D3" s="558"/>
      <c r="E3" s="558"/>
      <c r="F3" s="558"/>
      <c r="G3" s="558"/>
      <c r="H3" s="127"/>
      <c r="I3" s="556" t="s">
        <v>268</v>
      </c>
    </row>
    <row r="4" spans="1:10" ht="15" customHeight="1" x14ac:dyDescent="0.25">
      <c r="A4" s="561" t="s">
        <v>126</v>
      </c>
      <c r="B4" s="562" t="s">
        <v>1</v>
      </c>
      <c r="C4" s="539"/>
      <c r="D4" s="559"/>
      <c r="E4" s="559"/>
      <c r="F4" s="559"/>
      <c r="G4" s="559"/>
      <c r="H4" s="127"/>
      <c r="I4" s="539"/>
      <c r="J4" s="70"/>
    </row>
    <row r="5" spans="1:10" x14ac:dyDescent="0.25">
      <c r="A5" s="561"/>
      <c r="B5" s="562"/>
      <c r="C5" s="539"/>
      <c r="D5" s="559"/>
      <c r="E5" s="559"/>
      <c r="F5" s="559"/>
      <c r="G5" s="559"/>
      <c r="H5" s="127"/>
      <c r="I5" s="539"/>
    </row>
    <row r="6" spans="1:10" x14ac:dyDescent="0.25">
      <c r="A6" s="561"/>
      <c r="B6" s="562"/>
      <c r="C6" s="557"/>
      <c r="D6" s="560"/>
      <c r="E6" s="560"/>
      <c r="F6" s="560"/>
      <c r="G6" s="560"/>
      <c r="H6" s="127"/>
      <c r="I6" s="557"/>
    </row>
    <row r="7" spans="1:10" ht="63" customHeight="1" x14ac:dyDescent="0.25">
      <c r="A7" s="561"/>
      <c r="B7" s="562"/>
      <c r="C7" s="563" t="s">
        <v>2</v>
      </c>
      <c r="D7" s="565" t="s">
        <v>3</v>
      </c>
      <c r="E7" s="566"/>
      <c r="F7" s="563" t="s">
        <v>4</v>
      </c>
      <c r="G7" s="563" t="s">
        <v>5</v>
      </c>
      <c r="H7" s="128" t="s">
        <v>130</v>
      </c>
      <c r="I7" s="563"/>
    </row>
    <row r="8" spans="1:10" x14ac:dyDescent="0.25">
      <c r="A8" s="561"/>
      <c r="B8" s="562"/>
      <c r="C8" s="564"/>
      <c r="D8" s="567"/>
      <c r="E8" s="568"/>
      <c r="F8" s="564"/>
      <c r="G8" s="564"/>
      <c r="H8" s="128"/>
      <c r="I8" s="564"/>
    </row>
    <row r="9" spans="1:10" ht="15" customHeight="1" x14ac:dyDescent="0.25">
      <c r="A9" s="9"/>
      <c r="B9" s="569" t="s">
        <v>226</v>
      </c>
      <c r="C9" s="569"/>
      <c r="D9" s="569"/>
      <c r="E9" s="569"/>
      <c r="F9" s="569"/>
      <c r="G9" s="569"/>
      <c r="H9" s="569"/>
      <c r="I9" s="569"/>
    </row>
    <row r="10" spans="1:10" ht="15" customHeight="1" x14ac:dyDescent="0.25">
      <c r="A10" s="9"/>
      <c r="B10" s="552" t="s">
        <v>143</v>
      </c>
      <c r="C10" s="552"/>
      <c r="D10" s="552"/>
      <c r="E10" s="552"/>
      <c r="F10" s="552"/>
      <c r="G10" s="552"/>
      <c r="H10" s="552"/>
      <c r="I10" s="552"/>
    </row>
    <row r="11" spans="1:10" ht="15.75" thickBot="1" x14ac:dyDescent="0.3">
      <c r="A11" s="129"/>
      <c r="B11" s="130" t="s">
        <v>6</v>
      </c>
      <c r="C11" s="129"/>
      <c r="D11" s="553"/>
      <c r="E11" s="554"/>
      <c r="F11" s="129"/>
      <c r="G11" s="129"/>
      <c r="H11" s="131"/>
      <c r="I11" s="129"/>
    </row>
    <row r="12" spans="1:10" ht="33.75" customHeight="1" x14ac:dyDescent="0.25">
      <c r="A12" s="533">
        <v>421</v>
      </c>
      <c r="B12" s="321" t="s">
        <v>41</v>
      </c>
      <c r="C12" s="535"/>
      <c r="D12" s="537"/>
      <c r="E12" s="538"/>
      <c r="F12" s="535">
        <v>180</v>
      </c>
      <c r="G12" s="535"/>
      <c r="H12" s="132"/>
      <c r="I12" s="535"/>
    </row>
    <row r="13" spans="1:10" ht="18" customHeight="1" thickBot="1" x14ac:dyDescent="0.3">
      <c r="A13" s="534"/>
      <c r="B13" s="299"/>
      <c r="C13" s="536"/>
      <c r="D13" s="539"/>
      <c r="E13" s="540"/>
      <c r="F13" s="533"/>
      <c r="G13" s="533"/>
      <c r="H13" s="127"/>
      <c r="I13" s="533"/>
    </row>
    <row r="14" spans="1:10" ht="16.5" thickBot="1" x14ac:dyDescent="0.3">
      <c r="A14" s="297"/>
      <c r="B14" s="504" t="s">
        <v>42</v>
      </c>
      <c r="C14" s="6">
        <v>65.5</v>
      </c>
      <c r="D14" s="6">
        <v>65.5</v>
      </c>
      <c r="E14" s="254">
        <v>65.5</v>
      </c>
      <c r="F14" s="314"/>
      <c r="G14" s="92">
        <v>55</v>
      </c>
      <c r="H14" s="322">
        <f t="shared" ref="H14:H23" si="0">G14/1000*C14</f>
        <v>3.6025</v>
      </c>
      <c r="I14" s="158"/>
    </row>
    <row r="15" spans="1:10" ht="16.5" thickBot="1" x14ac:dyDescent="0.3">
      <c r="A15" s="297"/>
      <c r="B15" s="504" t="s">
        <v>43</v>
      </c>
      <c r="C15" s="6">
        <v>15.1</v>
      </c>
      <c r="D15" s="6">
        <v>15.1</v>
      </c>
      <c r="E15" s="253">
        <v>15.1</v>
      </c>
      <c r="F15" s="314"/>
      <c r="G15" s="92">
        <v>750</v>
      </c>
      <c r="H15" s="322">
        <f t="shared" si="0"/>
        <v>11.324999999999999</v>
      </c>
      <c r="I15" s="158"/>
    </row>
    <row r="16" spans="1:10" ht="24" customHeight="1" thickBot="1" x14ac:dyDescent="0.3">
      <c r="A16" s="297"/>
      <c r="B16" s="504" t="s">
        <v>44</v>
      </c>
      <c r="C16" s="6">
        <v>7.3</v>
      </c>
      <c r="D16" s="6">
        <v>7.3</v>
      </c>
      <c r="E16" s="253">
        <v>7.3</v>
      </c>
      <c r="F16" s="314"/>
      <c r="G16" s="92">
        <v>1150</v>
      </c>
      <c r="H16" s="322">
        <f t="shared" si="0"/>
        <v>8.3949999999999996</v>
      </c>
      <c r="I16" s="158"/>
    </row>
    <row r="17" spans="1:9" ht="16.5" thickBot="1" x14ac:dyDescent="0.3">
      <c r="A17" s="298"/>
      <c r="B17" s="505" t="s">
        <v>21</v>
      </c>
      <c r="C17" s="41">
        <v>0.5</v>
      </c>
      <c r="D17" s="41">
        <v>0.5</v>
      </c>
      <c r="E17" s="253">
        <v>0.5</v>
      </c>
      <c r="F17" s="129"/>
      <c r="G17" s="323">
        <v>19</v>
      </c>
      <c r="H17" s="322">
        <f t="shared" si="0"/>
        <v>9.4999999999999998E-3</v>
      </c>
      <c r="I17" s="159"/>
    </row>
    <row r="18" spans="1:9" ht="22.5" customHeight="1" x14ac:dyDescent="0.25">
      <c r="A18" s="134">
        <v>42</v>
      </c>
      <c r="B18" s="506" t="s">
        <v>11</v>
      </c>
      <c r="C18" s="325">
        <v>10</v>
      </c>
      <c r="D18" s="570">
        <v>10</v>
      </c>
      <c r="E18" s="571"/>
      <c r="F18" s="312"/>
      <c r="G18" s="325">
        <v>750</v>
      </c>
      <c r="H18" s="322">
        <f t="shared" si="0"/>
        <v>7.5</v>
      </c>
      <c r="I18" s="160"/>
    </row>
    <row r="19" spans="1:9" ht="15.75" thickBot="1" x14ac:dyDescent="0.3">
      <c r="A19" s="129"/>
      <c r="B19" s="507" t="s">
        <v>12</v>
      </c>
      <c r="C19" s="323">
        <v>30</v>
      </c>
      <c r="D19" s="572">
        <v>30</v>
      </c>
      <c r="E19" s="573"/>
      <c r="F19" s="327"/>
      <c r="G19" s="323">
        <v>141</v>
      </c>
      <c r="H19" s="322">
        <f t="shared" si="0"/>
        <v>4.2299999999999995</v>
      </c>
      <c r="I19" s="159"/>
    </row>
    <row r="20" spans="1:9" ht="20.25" customHeight="1" x14ac:dyDescent="0.25">
      <c r="A20" s="144">
        <v>958</v>
      </c>
      <c r="B20" s="496" t="s">
        <v>99</v>
      </c>
      <c r="C20" s="90"/>
      <c r="D20" s="576"/>
      <c r="E20" s="577"/>
      <c r="F20" s="305" t="s">
        <v>14</v>
      </c>
      <c r="G20" s="90"/>
      <c r="H20" s="322"/>
      <c r="I20" s="134"/>
    </row>
    <row r="21" spans="1:9" x14ac:dyDescent="0.25">
      <c r="A21" s="145"/>
      <c r="B21" s="508" t="s">
        <v>39</v>
      </c>
      <c r="C21" s="329">
        <v>1</v>
      </c>
      <c r="D21" s="543">
        <v>1</v>
      </c>
      <c r="E21" s="544"/>
      <c r="F21" s="307"/>
      <c r="G21" s="329">
        <v>450</v>
      </c>
      <c r="H21" s="322">
        <f t="shared" si="0"/>
        <v>0.45</v>
      </c>
      <c r="I21" s="161"/>
    </row>
    <row r="22" spans="1:9" x14ac:dyDescent="0.25">
      <c r="A22" s="109"/>
      <c r="B22" s="508" t="s">
        <v>33</v>
      </c>
      <c r="C22" s="328">
        <v>15</v>
      </c>
      <c r="D22" s="328">
        <v>15</v>
      </c>
      <c r="E22" s="328"/>
      <c r="F22" s="109"/>
      <c r="G22" s="328">
        <v>79</v>
      </c>
      <c r="H22" s="322">
        <f t="shared" si="0"/>
        <v>1.1850000000000001</v>
      </c>
      <c r="I22" s="161"/>
    </row>
    <row r="23" spans="1:9" x14ac:dyDescent="0.25">
      <c r="A23" s="109"/>
      <c r="B23" s="508" t="s">
        <v>47</v>
      </c>
      <c r="C23" s="328">
        <v>8</v>
      </c>
      <c r="D23" s="330">
        <v>8</v>
      </c>
      <c r="E23" s="331"/>
      <c r="F23" s="109"/>
      <c r="G23" s="328">
        <v>198</v>
      </c>
      <c r="H23" s="322">
        <f t="shared" si="0"/>
        <v>1.5840000000000001</v>
      </c>
      <c r="I23" s="161"/>
    </row>
    <row r="24" spans="1:9" ht="18.75" x14ac:dyDescent="0.25">
      <c r="A24" s="9"/>
      <c r="B24" s="133"/>
      <c r="C24" s="95"/>
      <c r="D24" s="574"/>
      <c r="E24" s="575"/>
      <c r="F24" s="10"/>
      <c r="G24" s="137"/>
      <c r="H24" s="136">
        <f>SUM(H14:H23)</f>
        <v>38.281000000000006</v>
      </c>
      <c r="I24" s="10"/>
    </row>
    <row r="25" spans="1:9" ht="16.5" thickBot="1" x14ac:dyDescent="0.3">
      <c r="A25" s="32"/>
      <c r="B25" s="196" t="s">
        <v>17</v>
      </c>
      <c r="C25" s="32"/>
      <c r="D25" s="550"/>
      <c r="E25" s="551"/>
      <c r="F25" s="32"/>
      <c r="G25" s="32"/>
      <c r="H25" s="118"/>
      <c r="I25" s="32"/>
    </row>
    <row r="26" spans="1:9" ht="28.5" customHeight="1" x14ac:dyDescent="0.25">
      <c r="A26" s="207"/>
      <c r="B26" s="333" t="s">
        <v>136</v>
      </c>
      <c r="C26" s="334"/>
      <c r="D26" s="548"/>
      <c r="E26" s="549"/>
      <c r="F26" s="305">
        <v>80</v>
      </c>
      <c r="G26" s="335"/>
      <c r="H26" s="322"/>
      <c r="I26" s="151"/>
    </row>
    <row r="27" spans="1:9" ht="14.25" customHeight="1" x14ac:dyDescent="0.25">
      <c r="A27" s="207"/>
      <c r="B27" s="39" t="s">
        <v>137</v>
      </c>
      <c r="C27" s="334">
        <v>118.75</v>
      </c>
      <c r="D27" s="313">
        <v>95</v>
      </c>
      <c r="E27" s="311"/>
      <c r="F27" s="305"/>
      <c r="G27" s="335">
        <v>210</v>
      </c>
      <c r="H27" s="322">
        <f>(G27/1000)*C27</f>
        <v>24.9375</v>
      </c>
      <c r="I27" s="178"/>
    </row>
    <row r="28" spans="1:9" ht="21" customHeight="1" x14ac:dyDescent="0.25">
      <c r="A28" s="207"/>
      <c r="B28" s="5" t="s">
        <v>84</v>
      </c>
      <c r="C28" s="334">
        <v>6</v>
      </c>
      <c r="D28" s="313">
        <v>6</v>
      </c>
      <c r="E28" s="311"/>
      <c r="F28" s="305"/>
      <c r="G28" s="335">
        <v>160</v>
      </c>
      <c r="H28" s="322">
        <f t="shared" ref="H28:H72" si="1">(G28/1000)*C28</f>
        <v>0.96</v>
      </c>
      <c r="I28" s="178"/>
    </row>
    <row r="29" spans="1:9" ht="15.75" customHeight="1" thickBot="1" x14ac:dyDescent="0.3">
      <c r="A29" s="217"/>
      <c r="B29" s="256" t="s">
        <v>25</v>
      </c>
      <c r="C29" s="336">
        <v>0.5</v>
      </c>
      <c r="D29" s="308">
        <v>0.5</v>
      </c>
      <c r="E29" s="309"/>
      <c r="F29" s="83"/>
      <c r="G29" s="337">
        <v>19</v>
      </c>
      <c r="H29" s="322">
        <f t="shared" si="1"/>
        <v>9.4999999999999998E-3</v>
      </c>
      <c r="I29" s="178"/>
    </row>
    <row r="30" spans="1:9" ht="18" customHeight="1" x14ac:dyDescent="0.25">
      <c r="A30" s="185">
        <v>170</v>
      </c>
      <c r="B30" s="194" t="s">
        <v>138</v>
      </c>
      <c r="C30" s="305"/>
      <c r="D30" s="546"/>
      <c r="E30" s="547"/>
      <c r="F30" s="305" t="s">
        <v>68</v>
      </c>
      <c r="G30" s="90"/>
      <c r="H30" s="322">
        <f t="shared" si="1"/>
        <v>0</v>
      </c>
      <c r="I30" s="150"/>
    </row>
    <row r="31" spans="1:9" x14ac:dyDescent="0.25">
      <c r="A31" s="15"/>
      <c r="B31" s="328" t="s">
        <v>69</v>
      </c>
      <c r="C31" s="328">
        <v>40</v>
      </c>
      <c r="D31" s="328">
        <v>32</v>
      </c>
      <c r="E31" s="328">
        <v>32</v>
      </c>
      <c r="F31" s="307"/>
      <c r="G31" s="329">
        <v>46</v>
      </c>
      <c r="H31" s="322">
        <f t="shared" si="1"/>
        <v>1.8399999999999999</v>
      </c>
      <c r="I31" s="162"/>
    </row>
    <row r="32" spans="1:9" ht="18.75" customHeight="1" x14ac:dyDescent="0.25">
      <c r="A32" s="15"/>
      <c r="B32" s="328" t="s">
        <v>70</v>
      </c>
      <c r="C32" s="328">
        <v>24</v>
      </c>
      <c r="D32" s="328">
        <v>19</v>
      </c>
      <c r="E32" s="328">
        <v>19</v>
      </c>
      <c r="F32" s="307"/>
      <c r="G32" s="329">
        <v>55</v>
      </c>
      <c r="H32" s="322">
        <f t="shared" si="1"/>
        <v>1.32</v>
      </c>
      <c r="I32" s="162"/>
    </row>
    <row r="33" spans="1:9" x14ac:dyDescent="0.25">
      <c r="A33" s="15"/>
      <c r="B33" s="328" t="s">
        <v>20</v>
      </c>
      <c r="C33" s="328">
        <v>8</v>
      </c>
      <c r="D33" s="328">
        <v>6.4</v>
      </c>
      <c r="E33" s="328">
        <v>6.4</v>
      </c>
      <c r="F33" s="307"/>
      <c r="G33" s="329">
        <v>50</v>
      </c>
      <c r="H33" s="322">
        <f t="shared" si="1"/>
        <v>0.4</v>
      </c>
      <c r="I33" s="162"/>
    </row>
    <row r="34" spans="1:9" x14ac:dyDescent="0.25">
      <c r="A34" s="15"/>
      <c r="B34" s="328" t="s">
        <v>19</v>
      </c>
      <c r="C34" s="328">
        <v>16</v>
      </c>
      <c r="D34" s="328">
        <v>13</v>
      </c>
      <c r="E34" s="328">
        <v>13</v>
      </c>
      <c r="F34" s="307"/>
      <c r="G34" s="329">
        <v>38</v>
      </c>
      <c r="H34" s="322">
        <f t="shared" si="1"/>
        <v>0.60799999999999998</v>
      </c>
      <c r="I34" s="162"/>
    </row>
    <row r="35" spans="1:9" x14ac:dyDescent="0.25">
      <c r="A35" s="15"/>
      <c r="B35" s="328" t="s">
        <v>18</v>
      </c>
      <c r="C35" s="328">
        <v>80</v>
      </c>
      <c r="D35" s="328">
        <v>56</v>
      </c>
      <c r="E35" s="328">
        <v>56</v>
      </c>
      <c r="F35" s="307"/>
      <c r="G35" s="329">
        <v>70</v>
      </c>
      <c r="H35" s="322">
        <f t="shared" si="1"/>
        <v>5.6000000000000005</v>
      </c>
      <c r="I35" s="162"/>
    </row>
    <row r="36" spans="1:9" x14ac:dyDescent="0.25">
      <c r="A36" s="52"/>
      <c r="B36" s="328" t="s">
        <v>24</v>
      </c>
      <c r="C36" s="328">
        <v>2</v>
      </c>
      <c r="D36" s="328">
        <v>2</v>
      </c>
      <c r="E36" s="328">
        <v>2</v>
      </c>
      <c r="F36" s="52"/>
      <c r="G36" s="329">
        <v>143</v>
      </c>
      <c r="H36" s="322">
        <f t="shared" si="1"/>
        <v>0.28599999999999998</v>
      </c>
      <c r="I36" s="198"/>
    </row>
    <row r="37" spans="1:9" x14ac:dyDescent="0.25">
      <c r="A37" s="52"/>
      <c r="B37" s="328" t="s">
        <v>21</v>
      </c>
      <c r="C37" s="328">
        <v>0.5</v>
      </c>
      <c r="D37" s="328">
        <v>0.5</v>
      </c>
      <c r="E37" s="328">
        <v>0.5</v>
      </c>
      <c r="F37" s="52"/>
      <c r="G37" s="329">
        <v>19</v>
      </c>
      <c r="H37" s="322">
        <f t="shared" si="1"/>
        <v>9.4999999999999998E-3</v>
      </c>
      <c r="I37" s="198"/>
    </row>
    <row r="38" spans="1:9" x14ac:dyDescent="0.25">
      <c r="A38" s="52"/>
      <c r="B38" s="328" t="s">
        <v>9</v>
      </c>
      <c r="C38" s="328">
        <v>2</v>
      </c>
      <c r="D38" s="328">
        <v>2</v>
      </c>
      <c r="E38" s="328">
        <v>2</v>
      </c>
      <c r="F38" s="52"/>
      <c r="G38" s="329">
        <v>1150</v>
      </c>
      <c r="H38" s="322">
        <f t="shared" si="1"/>
        <v>2.2999999999999998</v>
      </c>
      <c r="I38" s="198"/>
    </row>
    <row r="39" spans="1:9" x14ac:dyDescent="0.25">
      <c r="A39" s="475"/>
      <c r="B39" s="349" t="s">
        <v>71</v>
      </c>
      <c r="C39" s="364">
        <v>4</v>
      </c>
      <c r="D39" s="349">
        <v>4</v>
      </c>
      <c r="E39" s="349">
        <v>4</v>
      </c>
      <c r="F39" s="52"/>
      <c r="G39" s="346">
        <v>260</v>
      </c>
      <c r="H39" s="322">
        <f t="shared" si="1"/>
        <v>1.04</v>
      </c>
      <c r="I39" s="198"/>
    </row>
    <row r="40" spans="1:9" ht="15.75" x14ac:dyDescent="0.25">
      <c r="A40" s="474">
        <v>378</v>
      </c>
      <c r="B40" s="5" t="s">
        <v>266</v>
      </c>
      <c r="C40" s="328"/>
      <c r="D40" s="328"/>
      <c r="E40" s="328"/>
      <c r="F40" s="474" t="s">
        <v>153</v>
      </c>
      <c r="G40" s="329"/>
      <c r="H40" s="322">
        <f t="shared" si="1"/>
        <v>0</v>
      </c>
      <c r="I40" s="476"/>
    </row>
    <row r="41" spans="1:9" x14ac:dyDescent="0.25">
      <c r="A41" s="474"/>
      <c r="B41" s="480" t="s">
        <v>267</v>
      </c>
      <c r="C41" s="328">
        <v>52.5</v>
      </c>
      <c r="D41" s="328">
        <v>52.5</v>
      </c>
      <c r="E41" s="328"/>
      <c r="F41" s="474"/>
      <c r="G41" s="329">
        <v>95</v>
      </c>
      <c r="H41" s="322">
        <f t="shared" si="1"/>
        <v>4.9874999999999998</v>
      </c>
      <c r="I41" s="476"/>
    </row>
    <row r="42" spans="1:9" x14ac:dyDescent="0.25">
      <c r="A42" s="474"/>
      <c r="B42" s="480" t="s">
        <v>44</v>
      </c>
      <c r="C42" s="328">
        <v>5</v>
      </c>
      <c r="D42" s="328">
        <v>5</v>
      </c>
      <c r="E42" s="328"/>
      <c r="F42" s="474"/>
      <c r="G42" s="329">
        <v>1150</v>
      </c>
      <c r="H42" s="322">
        <f t="shared" si="1"/>
        <v>5.75</v>
      </c>
      <c r="I42" s="476"/>
    </row>
    <row r="43" spans="1:9" ht="15.75" thickBot="1" x14ac:dyDescent="0.3">
      <c r="A43" s="477"/>
      <c r="B43" s="481" t="s">
        <v>25</v>
      </c>
      <c r="C43" s="478">
        <v>0.5</v>
      </c>
      <c r="D43" s="479">
        <v>0.5</v>
      </c>
      <c r="E43" s="478"/>
      <c r="F43" s="225"/>
      <c r="G43" s="348">
        <v>19</v>
      </c>
      <c r="H43" s="322">
        <f t="shared" si="1"/>
        <v>9.4999999999999998E-3</v>
      </c>
      <c r="I43" s="476"/>
    </row>
    <row r="44" spans="1:9" ht="47.25" x14ac:dyDescent="0.25">
      <c r="A44" s="195" t="s">
        <v>103</v>
      </c>
      <c r="B44" s="340" t="s">
        <v>139</v>
      </c>
      <c r="C44" s="341"/>
      <c r="D44" s="578"/>
      <c r="E44" s="579"/>
      <c r="F44" s="214" t="s">
        <v>120</v>
      </c>
      <c r="G44" s="335"/>
      <c r="H44" s="350">
        <f t="shared" si="1"/>
        <v>0</v>
      </c>
      <c r="I44" s="151"/>
    </row>
    <row r="45" spans="1:9" ht="15.75" x14ac:dyDescent="0.25">
      <c r="A45" s="191"/>
      <c r="B45" s="258" t="s">
        <v>140</v>
      </c>
      <c r="C45" s="6">
        <v>56.1</v>
      </c>
      <c r="D45" s="545">
        <v>51</v>
      </c>
      <c r="E45" s="544"/>
      <c r="F45" s="307"/>
      <c r="G45" s="329">
        <v>658.91</v>
      </c>
      <c r="H45" s="322">
        <f t="shared" si="1"/>
        <v>36.964851000000003</v>
      </c>
      <c r="I45" s="162"/>
    </row>
    <row r="46" spans="1:9" ht="15.75" x14ac:dyDescent="0.25">
      <c r="A46" s="191"/>
      <c r="B46" s="258" t="s">
        <v>105</v>
      </c>
      <c r="C46" s="6">
        <v>10</v>
      </c>
      <c r="D46" s="545">
        <v>10</v>
      </c>
      <c r="E46" s="544"/>
      <c r="F46" s="307"/>
      <c r="G46" s="329">
        <v>95</v>
      </c>
      <c r="H46" s="322">
        <f t="shared" si="1"/>
        <v>0.95</v>
      </c>
      <c r="I46" s="162"/>
    </row>
    <row r="47" spans="1:9" ht="15.75" x14ac:dyDescent="0.25">
      <c r="A47" s="191"/>
      <c r="B47" s="258" t="s">
        <v>141</v>
      </c>
      <c r="C47" s="6">
        <v>16</v>
      </c>
      <c r="D47" s="545">
        <v>16</v>
      </c>
      <c r="E47" s="544"/>
      <c r="F47" s="307"/>
      <c r="G47" s="329"/>
      <c r="H47" s="322">
        <f t="shared" si="1"/>
        <v>0</v>
      </c>
      <c r="I47" s="162"/>
    </row>
    <row r="48" spans="1:9" ht="15.75" x14ac:dyDescent="0.25">
      <c r="A48" s="191"/>
      <c r="B48" s="258" t="s">
        <v>101</v>
      </c>
      <c r="C48" s="6">
        <v>20</v>
      </c>
      <c r="D48" s="545">
        <v>16</v>
      </c>
      <c r="E48" s="544"/>
      <c r="F48" s="307"/>
      <c r="G48" s="329">
        <v>50</v>
      </c>
      <c r="H48" s="322">
        <f t="shared" si="1"/>
        <v>1</v>
      </c>
      <c r="I48" s="162"/>
    </row>
    <row r="49" spans="1:9" ht="15.75" x14ac:dyDescent="0.25">
      <c r="A49" s="191"/>
      <c r="B49" s="258" t="s">
        <v>90</v>
      </c>
      <c r="C49" s="6">
        <v>4</v>
      </c>
      <c r="D49" s="545">
        <v>4</v>
      </c>
      <c r="E49" s="544"/>
      <c r="F49" s="307"/>
      <c r="G49" s="329">
        <v>34</v>
      </c>
      <c r="H49" s="322">
        <f t="shared" si="1"/>
        <v>0.13600000000000001</v>
      </c>
      <c r="I49" s="162"/>
    </row>
    <row r="50" spans="1:9" ht="16.5" thickBot="1" x14ac:dyDescent="0.3">
      <c r="A50" s="192"/>
      <c r="B50" s="342" t="s">
        <v>9</v>
      </c>
      <c r="C50" s="41">
        <v>3</v>
      </c>
      <c r="D50" s="588">
        <v>3</v>
      </c>
      <c r="E50" s="589"/>
      <c r="F50" s="83"/>
      <c r="G50" s="337">
        <v>1150</v>
      </c>
      <c r="H50" s="322">
        <f t="shared" si="1"/>
        <v>3.4499999999999997</v>
      </c>
      <c r="I50" s="162"/>
    </row>
    <row r="51" spans="1:9" ht="31.5" x14ac:dyDescent="0.25">
      <c r="A51" s="213" t="s">
        <v>142</v>
      </c>
      <c r="B51" s="321" t="s">
        <v>264</v>
      </c>
      <c r="C51" s="212"/>
      <c r="D51" s="343"/>
      <c r="E51" s="341"/>
      <c r="F51" s="148">
        <v>30</v>
      </c>
      <c r="G51" s="344"/>
      <c r="H51" s="322">
        <f t="shared" si="1"/>
        <v>0</v>
      </c>
      <c r="I51" s="198"/>
    </row>
    <row r="52" spans="1:9" ht="15.75" x14ac:dyDescent="0.25">
      <c r="A52" s="210"/>
      <c r="B52" s="6" t="s">
        <v>45</v>
      </c>
      <c r="C52" s="6">
        <v>7.5</v>
      </c>
      <c r="D52" s="6">
        <v>7.5</v>
      </c>
      <c r="E52" s="345"/>
      <c r="F52" s="52"/>
      <c r="G52" s="346">
        <v>260</v>
      </c>
      <c r="H52" s="322">
        <f t="shared" si="1"/>
        <v>1.9500000000000002</v>
      </c>
      <c r="I52" s="198"/>
    </row>
    <row r="53" spans="1:9" ht="15.75" x14ac:dyDescent="0.25">
      <c r="A53" s="210"/>
      <c r="B53" s="6" t="s">
        <v>100</v>
      </c>
      <c r="C53" s="6">
        <v>7</v>
      </c>
      <c r="D53" s="6">
        <v>6</v>
      </c>
      <c r="E53" s="345"/>
      <c r="F53" s="52"/>
      <c r="G53" s="346">
        <v>50</v>
      </c>
      <c r="H53" s="322">
        <f t="shared" si="1"/>
        <v>0.35000000000000003</v>
      </c>
      <c r="I53" s="198"/>
    </row>
    <row r="54" spans="1:9" ht="15.75" x14ac:dyDescent="0.25">
      <c r="A54" s="210"/>
      <c r="B54" s="6" t="s">
        <v>90</v>
      </c>
      <c r="C54" s="6">
        <v>2.25</v>
      </c>
      <c r="D54" s="6">
        <v>2.25</v>
      </c>
      <c r="E54" s="345"/>
      <c r="F54" s="52"/>
      <c r="G54" s="346">
        <v>34</v>
      </c>
      <c r="H54" s="322">
        <f t="shared" si="1"/>
        <v>7.6500000000000012E-2</v>
      </c>
      <c r="I54" s="198"/>
    </row>
    <row r="55" spans="1:9" ht="15.75" x14ac:dyDescent="0.25">
      <c r="A55" s="210"/>
      <c r="B55" s="6" t="s">
        <v>83</v>
      </c>
      <c r="C55" s="6">
        <v>0.6</v>
      </c>
      <c r="D55" s="6">
        <v>0.6</v>
      </c>
      <c r="E55" s="345"/>
      <c r="F55" s="52"/>
      <c r="G55" s="346">
        <v>143</v>
      </c>
      <c r="H55" s="322">
        <f t="shared" si="1"/>
        <v>8.5799999999999987E-2</v>
      </c>
      <c r="I55" s="198"/>
    </row>
    <row r="56" spans="1:9" ht="15.75" x14ac:dyDescent="0.25">
      <c r="A56" s="210"/>
      <c r="B56" s="6" t="s">
        <v>44</v>
      </c>
      <c r="C56" s="6">
        <v>3.85</v>
      </c>
      <c r="D56" s="218">
        <v>3.85</v>
      </c>
      <c r="E56" s="345"/>
      <c r="F56" s="52"/>
      <c r="G56" s="346">
        <v>1150</v>
      </c>
      <c r="H56" s="322">
        <f t="shared" si="1"/>
        <v>4.4274999999999993</v>
      </c>
      <c r="I56" s="198"/>
    </row>
    <row r="57" spans="1:9" ht="26.25" customHeight="1" x14ac:dyDescent="0.25">
      <c r="A57" s="31">
        <v>859</v>
      </c>
      <c r="B57" s="33" t="s">
        <v>26</v>
      </c>
      <c r="C57" s="335"/>
      <c r="D57" s="587"/>
      <c r="E57" s="587"/>
      <c r="F57" s="515">
        <v>200</v>
      </c>
      <c r="G57" s="329"/>
      <c r="H57" s="322">
        <f t="shared" si="1"/>
        <v>0</v>
      </c>
      <c r="I57" s="163"/>
    </row>
    <row r="58" spans="1:9" x14ac:dyDescent="0.25">
      <c r="A58" s="15"/>
      <c r="B58" s="328" t="s">
        <v>27</v>
      </c>
      <c r="C58" s="329">
        <v>16</v>
      </c>
      <c r="D58" s="543">
        <v>16</v>
      </c>
      <c r="E58" s="544"/>
      <c r="F58" s="307"/>
      <c r="G58" s="329">
        <v>111</v>
      </c>
      <c r="H58" s="322">
        <f t="shared" si="1"/>
        <v>1.776</v>
      </c>
      <c r="I58" s="162"/>
    </row>
    <row r="59" spans="1:9" x14ac:dyDescent="0.25">
      <c r="A59" s="15"/>
      <c r="B59" s="328" t="s">
        <v>8</v>
      </c>
      <c r="C59" s="329">
        <v>16</v>
      </c>
      <c r="D59" s="543">
        <v>16</v>
      </c>
      <c r="E59" s="544"/>
      <c r="F59" s="307"/>
      <c r="G59" s="329">
        <v>79</v>
      </c>
      <c r="H59" s="322">
        <f t="shared" si="1"/>
        <v>1.264</v>
      </c>
      <c r="I59" s="162"/>
    </row>
    <row r="60" spans="1:9" ht="15.75" thickBot="1" x14ac:dyDescent="0.3">
      <c r="A60" s="83"/>
      <c r="B60" s="37" t="s">
        <v>28</v>
      </c>
      <c r="C60" s="83">
        <v>50</v>
      </c>
      <c r="D60" s="541"/>
      <c r="E60" s="542"/>
      <c r="F60" s="83" t="s">
        <v>29</v>
      </c>
      <c r="G60" s="337">
        <v>95</v>
      </c>
      <c r="H60" s="322">
        <f t="shared" si="1"/>
        <v>4.75</v>
      </c>
      <c r="I60" s="150"/>
    </row>
    <row r="61" spans="1:9" x14ac:dyDescent="0.25">
      <c r="A61" s="31">
        <v>440</v>
      </c>
      <c r="B61" s="33" t="s">
        <v>30</v>
      </c>
      <c r="C61" s="305"/>
      <c r="D61" s="546"/>
      <c r="E61" s="547"/>
      <c r="F61" s="305">
        <v>50</v>
      </c>
      <c r="G61" s="305"/>
      <c r="H61" s="322">
        <f t="shared" si="1"/>
        <v>0</v>
      </c>
      <c r="I61" s="175"/>
    </row>
    <row r="62" spans="1:9" x14ac:dyDescent="0.25">
      <c r="A62" s="15"/>
      <c r="B62" s="328" t="s">
        <v>31</v>
      </c>
      <c r="C62" s="329">
        <v>29.3</v>
      </c>
      <c r="D62" s="543">
        <v>29.3</v>
      </c>
      <c r="E62" s="544"/>
      <c r="F62" s="307"/>
      <c r="G62" s="329">
        <v>34</v>
      </c>
      <c r="H62" s="322">
        <f t="shared" si="1"/>
        <v>0.99620000000000009</v>
      </c>
      <c r="I62" s="174"/>
    </row>
    <row r="63" spans="1:9" x14ac:dyDescent="0.25">
      <c r="A63" s="15"/>
      <c r="B63" s="328" t="s">
        <v>32</v>
      </c>
      <c r="C63" s="329">
        <v>1.6</v>
      </c>
      <c r="D63" s="543">
        <v>1.6</v>
      </c>
      <c r="E63" s="544"/>
      <c r="F63" s="307"/>
      <c r="G63" s="329">
        <v>34</v>
      </c>
      <c r="H63" s="322">
        <f t="shared" si="1"/>
        <v>5.4400000000000004E-2</v>
      </c>
      <c r="I63" s="174"/>
    </row>
    <row r="64" spans="1:9" x14ac:dyDescent="0.25">
      <c r="A64" s="15"/>
      <c r="B64" s="328" t="s">
        <v>33</v>
      </c>
      <c r="C64" s="329">
        <v>4.2</v>
      </c>
      <c r="D64" s="543">
        <v>4.2</v>
      </c>
      <c r="E64" s="544"/>
      <c r="F64" s="307"/>
      <c r="G64" s="329">
        <v>79</v>
      </c>
      <c r="H64" s="322">
        <f t="shared" si="1"/>
        <v>0.33180000000000004</v>
      </c>
      <c r="I64" s="174"/>
    </row>
    <row r="65" spans="1:11" x14ac:dyDescent="0.25">
      <c r="A65" s="15"/>
      <c r="B65" s="328" t="s">
        <v>9</v>
      </c>
      <c r="C65" s="329">
        <v>1</v>
      </c>
      <c r="D65" s="543">
        <v>1</v>
      </c>
      <c r="E65" s="544"/>
      <c r="F65" s="307"/>
      <c r="G65" s="329">
        <v>1150</v>
      </c>
      <c r="H65" s="322">
        <f t="shared" si="1"/>
        <v>1.1499999999999999</v>
      </c>
      <c r="I65" s="174"/>
    </row>
    <row r="66" spans="1:11" ht="22.9" customHeight="1" x14ac:dyDescent="0.25">
      <c r="A66" s="15"/>
      <c r="B66" s="328" t="s">
        <v>34</v>
      </c>
      <c r="C66" s="329">
        <v>0.11</v>
      </c>
      <c r="D66" s="543">
        <v>4.5</v>
      </c>
      <c r="E66" s="544"/>
      <c r="F66" s="307"/>
      <c r="G66" s="329">
        <v>125</v>
      </c>
      <c r="H66" s="322">
        <f>(G66/10)*C66</f>
        <v>1.375</v>
      </c>
      <c r="I66" s="180"/>
    </row>
    <row r="67" spans="1:11" x14ac:dyDescent="0.25">
      <c r="A67" s="15"/>
      <c r="B67" s="328" t="s">
        <v>35</v>
      </c>
      <c r="C67" s="329">
        <v>8.6</v>
      </c>
      <c r="D67" s="543">
        <v>8.6</v>
      </c>
      <c r="E67" s="544"/>
      <c r="F67" s="307"/>
      <c r="G67" s="503">
        <v>89.5</v>
      </c>
      <c r="H67" s="322">
        <f t="shared" si="1"/>
        <v>0.76969999999999994</v>
      </c>
      <c r="I67" s="174"/>
    </row>
    <row r="68" spans="1:11" x14ac:dyDescent="0.25">
      <c r="A68" s="15"/>
      <c r="B68" s="328" t="s">
        <v>36</v>
      </c>
      <c r="C68" s="329">
        <v>13.27</v>
      </c>
      <c r="D68" s="543">
        <v>13.27</v>
      </c>
      <c r="E68" s="544"/>
      <c r="F68" s="307"/>
      <c r="G68" s="329">
        <v>350</v>
      </c>
      <c r="H68" s="322">
        <f t="shared" si="1"/>
        <v>4.6444999999999999</v>
      </c>
      <c r="I68" s="174"/>
    </row>
    <row r="69" spans="1:11" x14ac:dyDescent="0.25">
      <c r="A69" s="15"/>
      <c r="B69" s="328" t="s">
        <v>37</v>
      </c>
      <c r="C69" s="329">
        <v>1.25</v>
      </c>
      <c r="D69" s="543">
        <v>1.25</v>
      </c>
      <c r="E69" s="544"/>
      <c r="F69" s="307"/>
      <c r="G69" s="329">
        <v>1250</v>
      </c>
      <c r="H69" s="322">
        <f t="shared" si="1"/>
        <v>1.5625</v>
      </c>
      <c r="I69" s="174"/>
    </row>
    <row r="70" spans="1:11" x14ac:dyDescent="0.25">
      <c r="A70" s="15"/>
      <c r="B70" s="328" t="s">
        <v>38</v>
      </c>
      <c r="C70" s="329">
        <v>0.3</v>
      </c>
      <c r="D70" s="543">
        <v>0.3</v>
      </c>
      <c r="E70" s="544"/>
      <c r="F70" s="307"/>
      <c r="G70" s="329">
        <v>2300</v>
      </c>
      <c r="H70" s="322">
        <f t="shared" si="1"/>
        <v>0.69</v>
      </c>
      <c r="I70" s="174"/>
      <c r="K70">
        <v>38.28</v>
      </c>
    </row>
    <row r="71" spans="1:11" x14ac:dyDescent="0.25">
      <c r="A71" s="52"/>
      <c r="B71" s="109" t="s">
        <v>259</v>
      </c>
      <c r="C71" s="329">
        <v>150</v>
      </c>
      <c r="D71" s="329"/>
      <c r="E71" s="329"/>
      <c r="F71" s="52">
        <v>150</v>
      </c>
      <c r="G71" s="329">
        <v>109</v>
      </c>
      <c r="H71" s="322">
        <f t="shared" si="1"/>
        <v>16.350000000000001</v>
      </c>
      <c r="I71" s="261"/>
      <c r="K71">
        <v>185.06</v>
      </c>
    </row>
    <row r="72" spans="1:11" ht="45" x14ac:dyDescent="0.25">
      <c r="A72" s="52" t="s">
        <v>277</v>
      </c>
      <c r="B72" s="50" t="s">
        <v>278</v>
      </c>
      <c r="C72" s="329">
        <v>100</v>
      </c>
      <c r="D72" s="329"/>
      <c r="E72" s="329"/>
      <c r="F72" s="52">
        <v>100</v>
      </c>
      <c r="G72" s="329">
        <v>499</v>
      </c>
      <c r="H72" s="322">
        <f t="shared" si="1"/>
        <v>49.9</v>
      </c>
      <c r="I72" s="261"/>
      <c r="K72">
        <f>SUM(K70:K71)</f>
        <v>223.34</v>
      </c>
    </row>
    <row r="73" spans="1:11" ht="18.75" x14ac:dyDescent="0.25">
      <c r="A73" s="52"/>
      <c r="B73" s="349"/>
      <c r="C73" s="329"/>
      <c r="D73" s="329"/>
      <c r="E73" s="329"/>
      <c r="F73" s="52"/>
      <c r="G73" s="329"/>
      <c r="H73" s="136">
        <f>SUM(H27:H72)</f>
        <v>185.062251</v>
      </c>
      <c r="I73" s="174"/>
      <c r="K73" s="628"/>
    </row>
    <row r="74" spans="1:11" ht="30.75" customHeight="1" x14ac:dyDescent="0.25">
      <c r="A74" s="15"/>
      <c r="B74" s="459" t="s">
        <v>79</v>
      </c>
      <c r="C74" s="584"/>
      <c r="D74" s="585"/>
      <c r="E74" s="586"/>
      <c r="F74" s="15"/>
      <c r="G74" s="14"/>
      <c r="H74" s="524">
        <f>H24+H73</f>
        <v>223.34325100000001</v>
      </c>
      <c r="I74" s="484">
        <v>6.66</v>
      </c>
    </row>
    <row r="75" spans="1:11" ht="16.149999999999999" customHeight="1" x14ac:dyDescent="0.25">
      <c r="A75" s="15"/>
      <c r="B75" s="580" t="s">
        <v>144</v>
      </c>
      <c r="C75" s="580"/>
      <c r="D75" s="580"/>
      <c r="E75" s="580"/>
      <c r="F75" s="580"/>
      <c r="G75" s="580"/>
      <c r="H75" s="580"/>
      <c r="I75" s="580"/>
    </row>
    <row r="76" spans="1:11" ht="15.75" x14ac:dyDescent="0.25">
      <c r="A76" s="15"/>
      <c r="B76" s="18"/>
      <c r="C76" s="581"/>
      <c r="D76" s="582"/>
      <c r="E76" s="582"/>
      <c r="F76" s="583"/>
      <c r="G76" s="4"/>
      <c r="H76" s="119"/>
      <c r="I76" s="4"/>
    </row>
    <row r="77" spans="1:11" ht="15.75" thickBot="1" x14ac:dyDescent="0.3">
      <c r="A77" s="32"/>
      <c r="B77" s="38" t="s">
        <v>40</v>
      </c>
      <c r="C77" s="37"/>
      <c r="D77" s="37"/>
      <c r="E77" s="37"/>
      <c r="F77" s="32"/>
      <c r="G77" s="32"/>
      <c r="H77" s="116"/>
      <c r="I77" s="32"/>
    </row>
    <row r="78" spans="1:11" ht="45" customHeight="1" x14ac:dyDescent="0.25">
      <c r="A78" s="31">
        <v>378</v>
      </c>
      <c r="B78" s="33" t="s">
        <v>80</v>
      </c>
      <c r="C78" s="40"/>
      <c r="D78" s="40"/>
      <c r="E78" s="39"/>
      <c r="F78" s="40">
        <v>150</v>
      </c>
      <c r="G78" s="40"/>
      <c r="H78" s="117"/>
      <c r="I78" s="31"/>
    </row>
    <row r="79" spans="1:11" ht="15.75" x14ac:dyDescent="0.25">
      <c r="A79" s="15"/>
      <c r="B79" s="328" t="s">
        <v>22</v>
      </c>
      <c r="C79" s="328">
        <v>11</v>
      </c>
      <c r="D79" s="328">
        <v>11</v>
      </c>
      <c r="E79" s="6"/>
      <c r="F79" s="20"/>
      <c r="G79" s="329">
        <v>95</v>
      </c>
      <c r="H79" s="322">
        <f>G79/1000*C79</f>
        <v>1.0449999999999999</v>
      </c>
      <c r="I79" s="92"/>
    </row>
    <row r="80" spans="1:11" ht="15.75" x14ac:dyDescent="0.25">
      <c r="A80" s="15"/>
      <c r="B80" s="328" t="s">
        <v>7</v>
      </c>
      <c r="C80" s="328">
        <v>8</v>
      </c>
      <c r="D80" s="328">
        <v>8</v>
      </c>
      <c r="E80" s="6"/>
      <c r="F80" s="20"/>
      <c r="G80" s="329">
        <v>52</v>
      </c>
      <c r="H80" s="322">
        <f t="shared" ref="H80:H91" si="2">G80/1000*C80</f>
        <v>0.41599999999999998</v>
      </c>
      <c r="I80" s="92"/>
    </row>
    <row r="81" spans="1:9" ht="15.75" x14ac:dyDescent="0.25">
      <c r="A81" s="15"/>
      <c r="B81" s="328" t="s">
        <v>35</v>
      </c>
      <c r="C81" s="328">
        <v>70</v>
      </c>
      <c r="D81" s="328">
        <v>70</v>
      </c>
      <c r="E81" s="6"/>
      <c r="F81" s="20"/>
      <c r="G81" s="329">
        <v>89.5</v>
      </c>
      <c r="H81" s="322">
        <f t="shared" si="2"/>
        <v>6.2649999999999997</v>
      </c>
      <c r="I81" s="92"/>
    </row>
    <row r="82" spans="1:9" ht="15.75" x14ac:dyDescent="0.25">
      <c r="A82" s="186"/>
      <c r="B82" s="328" t="s">
        <v>81</v>
      </c>
      <c r="C82" s="328">
        <v>95</v>
      </c>
      <c r="D82" s="328">
        <v>95</v>
      </c>
      <c r="E82" s="6"/>
      <c r="F82" s="20"/>
      <c r="G82" s="329"/>
      <c r="H82" s="322">
        <f t="shared" si="2"/>
        <v>0</v>
      </c>
      <c r="I82" s="92"/>
    </row>
    <row r="83" spans="1:9" ht="15.75" x14ac:dyDescent="0.25">
      <c r="A83" s="186"/>
      <c r="B83" s="328" t="s">
        <v>33</v>
      </c>
      <c r="C83" s="328">
        <v>3</v>
      </c>
      <c r="D83" s="328">
        <v>3</v>
      </c>
      <c r="E83" s="6"/>
      <c r="F83" s="20"/>
      <c r="G83" s="329">
        <v>79</v>
      </c>
      <c r="H83" s="322">
        <f t="shared" si="2"/>
        <v>0.23699999999999999</v>
      </c>
      <c r="I83" s="92"/>
    </row>
    <row r="84" spans="1:9" ht="16.5" thickBot="1" x14ac:dyDescent="0.3">
      <c r="A84" s="186"/>
      <c r="B84" s="338" t="s">
        <v>82</v>
      </c>
      <c r="C84" s="338">
        <v>3.75</v>
      </c>
      <c r="D84" s="338">
        <v>3.75</v>
      </c>
      <c r="E84" s="41"/>
      <c r="F84" s="42"/>
      <c r="G84" s="337">
        <v>1150</v>
      </c>
      <c r="H84" s="322">
        <f t="shared" si="2"/>
        <v>4.3125</v>
      </c>
      <c r="I84" s="92"/>
    </row>
    <row r="85" spans="1:9" ht="15.75" x14ac:dyDescent="0.25">
      <c r="A85" s="193">
        <v>42</v>
      </c>
      <c r="B85" s="324" t="s">
        <v>11</v>
      </c>
      <c r="C85" s="325">
        <v>10</v>
      </c>
      <c r="D85" s="570">
        <v>10</v>
      </c>
      <c r="E85" s="615"/>
      <c r="F85" s="351"/>
      <c r="G85" s="335">
        <v>750</v>
      </c>
      <c r="H85" s="322">
        <f t="shared" si="2"/>
        <v>7.5</v>
      </c>
      <c r="I85" s="219"/>
    </row>
    <row r="86" spans="1:9" ht="16.5" thickBot="1" x14ac:dyDescent="0.3">
      <c r="A86" s="129"/>
      <c r="B86" s="326" t="s">
        <v>12</v>
      </c>
      <c r="C86" s="323">
        <v>30</v>
      </c>
      <c r="D86" s="572">
        <v>30</v>
      </c>
      <c r="E86" s="573"/>
      <c r="F86" s="42"/>
      <c r="G86" s="337">
        <v>141</v>
      </c>
      <c r="H86" s="322">
        <f t="shared" si="2"/>
        <v>4.2299999999999995</v>
      </c>
      <c r="I86" s="219"/>
    </row>
    <row r="87" spans="1:9" ht="15.75" x14ac:dyDescent="0.25">
      <c r="A87" s="222">
        <v>960</v>
      </c>
      <c r="B87" s="291" t="s">
        <v>13</v>
      </c>
      <c r="C87" s="352"/>
      <c r="D87" s="353"/>
      <c r="E87" s="39"/>
      <c r="F87" s="40">
        <v>200</v>
      </c>
      <c r="G87" s="93"/>
      <c r="H87" s="322">
        <f t="shared" si="2"/>
        <v>0</v>
      </c>
      <c r="I87" s="31"/>
    </row>
    <row r="88" spans="1:9" ht="15.75" x14ac:dyDescent="0.25">
      <c r="A88" s="5"/>
      <c r="B88" s="6" t="s">
        <v>145</v>
      </c>
      <c r="C88" s="6">
        <v>40</v>
      </c>
      <c r="D88" s="6">
        <v>40</v>
      </c>
      <c r="E88" s="221"/>
      <c r="F88" s="20"/>
      <c r="G88" s="92">
        <v>235</v>
      </c>
      <c r="H88" s="322">
        <f t="shared" si="2"/>
        <v>9.3999999999999986</v>
      </c>
      <c r="I88" s="6"/>
    </row>
    <row r="89" spans="1:9" ht="16.5" thickBot="1" x14ac:dyDescent="0.3">
      <c r="A89" s="256"/>
      <c r="B89" s="41" t="s">
        <v>15</v>
      </c>
      <c r="C89" s="41">
        <v>2</v>
      </c>
      <c r="D89" s="41">
        <v>2</v>
      </c>
      <c r="E89" s="354"/>
      <c r="F89" s="42"/>
      <c r="G89" s="97">
        <v>380</v>
      </c>
      <c r="H89" s="322">
        <f t="shared" si="2"/>
        <v>0.76</v>
      </c>
      <c r="I89" s="6"/>
    </row>
    <row r="90" spans="1:9" ht="32.25" thickBot="1" x14ac:dyDescent="0.3">
      <c r="A90" s="320"/>
      <c r="B90" s="485" t="s">
        <v>281</v>
      </c>
      <c r="C90" s="356"/>
      <c r="D90" s="356"/>
      <c r="E90" s="355"/>
      <c r="F90" s="357">
        <v>30</v>
      </c>
      <c r="G90" s="356">
        <v>18</v>
      </c>
      <c r="H90" s="322">
        <v>18</v>
      </c>
      <c r="I90" s="6"/>
    </row>
    <row r="91" spans="1:9" ht="15.75" x14ac:dyDescent="0.25">
      <c r="A91" s="40"/>
      <c r="B91" s="39" t="s">
        <v>280</v>
      </c>
      <c r="C91" s="358">
        <v>150</v>
      </c>
      <c r="D91" s="358"/>
      <c r="E91" s="45"/>
      <c r="F91" s="46">
        <v>150</v>
      </c>
      <c r="G91" s="358">
        <v>109</v>
      </c>
      <c r="H91" s="322">
        <f t="shared" si="2"/>
        <v>16.350000000000001</v>
      </c>
      <c r="I91" s="6"/>
    </row>
    <row r="92" spans="1:9" ht="19.5" thickBot="1" x14ac:dyDescent="0.3">
      <c r="A92" s="43"/>
      <c r="B92" s="226"/>
      <c r="C92" s="625"/>
      <c r="D92" s="626"/>
      <c r="E92" s="626"/>
      <c r="F92" s="627"/>
      <c r="G92" s="98"/>
      <c r="H92" s="136">
        <f>SUM(H79:H91)</f>
        <v>68.515500000000003</v>
      </c>
      <c r="I92" s="32"/>
    </row>
    <row r="93" spans="1:9" ht="15.75" thickBot="1" x14ac:dyDescent="0.3">
      <c r="A93" s="52"/>
      <c r="B93" s="38" t="s">
        <v>17</v>
      </c>
      <c r="C93" s="541"/>
      <c r="D93" s="594"/>
      <c r="E93" s="542"/>
      <c r="F93" s="36"/>
      <c r="G93" s="32"/>
      <c r="H93" s="118"/>
      <c r="I93" s="32"/>
    </row>
    <row r="94" spans="1:9" ht="47.25" x14ac:dyDescent="0.25">
      <c r="A94" s="5">
        <v>79</v>
      </c>
      <c r="B94" s="359" t="s">
        <v>146</v>
      </c>
      <c r="C94" s="224"/>
      <c r="D94" s="223"/>
      <c r="E94" s="33"/>
      <c r="F94" s="305">
        <v>80</v>
      </c>
      <c r="G94" s="305"/>
      <c r="H94" s="322"/>
      <c r="I94" s="31"/>
    </row>
    <row r="95" spans="1:9" ht="15.75" x14ac:dyDescent="0.25">
      <c r="A95" s="213"/>
      <c r="B95" s="258" t="s">
        <v>70</v>
      </c>
      <c r="C95" s="6">
        <v>79</v>
      </c>
      <c r="D95" s="6">
        <v>63</v>
      </c>
      <c r="E95" s="224"/>
      <c r="F95" s="306"/>
      <c r="G95" s="517">
        <v>128</v>
      </c>
      <c r="H95" s="322">
        <f>(G95/1000)*C95</f>
        <v>10.112</v>
      </c>
      <c r="I95" s="62"/>
    </row>
    <row r="96" spans="1:9" ht="15.75" x14ac:dyDescent="0.25">
      <c r="A96" s="213"/>
      <c r="B96" s="258" t="s">
        <v>247</v>
      </c>
      <c r="C96" s="6">
        <v>10.6</v>
      </c>
      <c r="D96" s="6">
        <v>8</v>
      </c>
      <c r="E96" s="360"/>
      <c r="F96" s="307"/>
      <c r="G96" s="501">
        <v>390</v>
      </c>
      <c r="H96" s="322">
        <f t="shared" ref="H96:H140" si="3">(G96/1000)*C96</f>
        <v>4.1340000000000003</v>
      </c>
      <c r="I96" s="62"/>
    </row>
    <row r="97" spans="1:9" ht="15.75" x14ac:dyDescent="0.25">
      <c r="A97" s="213"/>
      <c r="B97" s="258" t="s">
        <v>77</v>
      </c>
      <c r="C97" s="6">
        <v>4</v>
      </c>
      <c r="D97" s="6">
        <v>4</v>
      </c>
      <c r="E97" s="360"/>
      <c r="F97" s="307"/>
      <c r="G97" s="307">
        <v>160</v>
      </c>
      <c r="H97" s="322">
        <f t="shared" si="3"/>
        <v>0.64</v>
      </c>
      <c r="I97" s="62"/>
    </row>
    <row r="98" spans="1:9" ht="15.75" x14ac:dyDescent="0.25">
      <c r="A98" s="213"/>
      <c r="B98" s="258" t="s">
        <v>94</v>
      </c>
      <c r="C98" s="6">
        <v>0.2</v>
      </c>
      <c r="D98" s="6">
        <v>0.2</v>
      </c>
      <c r="E98" s="360"/>
      <c r="F98" s="307"/>
      <c r="G98" s="307">
        <v>700</v>
      </c>
      <c r="H98" s="322">
        <f t="shared" si="3"/>
        <v>0.13999999999999999</v>
      </c>
      <c r="I98" s="62"/>
    </row>
    <row r="99" spans="1:9" ht="16.5" thickBot="1" x14ac:dyDescent="0.3">
      <c r="A99" s="277"/>
      <c r="B99" s="342" t="s">
        <v>8</v>
      </c>
      <c r="C99" s="41">
        <v>4</v>
      </c>
      <c r="D99" s="41">
        <v>4</v>
      </c>
      <c r="E99" s="231"/>
      <c r="F99" s="83"/>
      <c r="G99" s="83">
        <v>79</v>
      </c>
      <c r="H99" s="322">
        <f t="shared" si="3"/>
        <v>0.316</v>
      </c>
      <c r="I99" s="62"/>
    </row>
    <row r="100" spans="1:9" ht="31.5" x14ac:dyDescent="0.25">
      <c r="A100" s="39" t="s">
        <v>148</v>
      </c>
      <c r="B100" s="39" t="s">
        <v>149</v>
      </c>
      <c r="C100" s="224"/>
      <c r="D100" s="223"/>
      <c r="E100" s="33"/>
      <c r="F100" s="194" t="s">
        <v>150</v>
      </c>
      <c r="G100" s="305"/>
      <c r="H100" s="322">
        <f t="shared" si="3"/>
        <v>0</v>
      </c>
      <c r="I100" s="31"/>
    </row>
    <row r="101" spans="1:9" ht="15.75" x14ac:dyDescent="0.25">
      <c r="A101" s="186"/>
      <c r="B101" s="258" t="s">
        <v>248</v>
      </c>
      <c r="C101" s="6">
        <v>45.88</v>
      </c>
      <c r="D101" s="6">
        <v>45</v>
      </c>
      <c r="E101" s="331"/>
      <c r="F101" s="332"/>
      <c r="G101" s="329">
        <v>267.58999999999997</v>
      </c>
      <c r="H101" s="322">
        <f t="shared" si="3"/>
        <v>12.277029200000001</v>
      </c>
      <c r="I101" s="59"/>
    </row>
    <row r="102" spans="1:9" ht="31.5" x14ac:dyDescent="0.25">
      <c r="A102" s="186"/>
      <c r="B102" s="258" t="s">
        <v>151</v>
      </c>
      <c r="C102" s="6">
        <v>25</v>
      </c>
      <c r="D102" s="6">
        <v>25</v>
      </c>
      <c r="E102" s="331"/>
      <c r="F102" s="332"/>
      <c r="G102" s="329"/>
      <c r="H102" s="322">
        <f t="shared" si="3"/>
        <v>0</v>
      </c>
      <c r="I102" s="59"/>
    </row>
    <row r="103" spans="1:9" ht="15.75" x14ac:dyDescent="0.25">
      <c r="A103" s="186"/>
      <c r="B103" s="258" t="s">
        <v>100</v>
      </c>
      <c r="C103" s="6">
        <v>15</v>
      </c>
      <c r="D103" s="6">
        <v>12</v>
      </c>
      <c r="E103" s="331"/>
      <c r="F103" s="332"/>
      <c r="G103" s="329">
        <v>50</v>
      </c>
      <c r="H103" s="322">
        <f t="shared" si="3"/>
        <v>0.75</v>
      </c>
      <c r="I103" s="59"/>
    </row>
    <row r="104" spans="1:9" ht="15.75" x14ac:dyDescent="0.25">
      <c r="A104" s="186"/>
      <c r="B104" s="258" t="s">
        <v>44</v>
      </c>
      <c r="C104" s="6">
        <v>6.25</v>
      </c>
      <c r="D104" s="6">
        <v>6.25</v>
      </c>
      <c r="E104" s="331"/>
      <c r="F104" s="332"/>
      <c r="G104" s="329">
        <v>1150</v>
      </c>
      <c r="H104" s="322">
        <f t="shared" si="3"/>
        <v>7.1874999999999991</v>
      </c>
      <c r="I104" s="59"/>
    </row>
    <row r="105" spans="1:9" ht="15.75" x14ac:dyDescent="0.25">
      <c r="A105" s="52"/>
      <c r="B105" s="361" t="s">
        <v>152</v>
      </c>
      <c r="C105" s="6">
        <v>237.5</v>
      </c>
      <c r="D105" s="6">
        <v>237.5</v>
      </c>
      <c r="E105" s="331"/>
      <c r="F105" s="332"/>
      <c r="G105" s="329"/>
      <c r="H105" s="322">
        <f t="shared" si="3"/>
        <v>0</v>
      </c>
      <c r="I105" s="59"/>
    </row>
    <row r="106" spans="1:9" ht="31.5" x14ac:dyDescent="0.25">
      <c r="A106" s="186"/>
      <c r="B106" s="362" t="s">
        <v>151</v>
      </c>
      <c r="C106" s="218"/>
      <c r="D106" s="218"/>
      <c r="E106" s="349"/>
      <c r="F106" s="363"/>
      <c r="G106" s="346"/>
      <c r="H106" s="322">
        <f t="shared" si="3"/>
        <v>0</v>
      </c>
      <c r="I106" s="165"/>
    </row>
    <row r="107" spans="1:9" ht="15.75" x14ac:dyDescent="0.25">
      <c r="A107" s="191"/>
      <c r="B107" s="6" t="s">
        <v>90</v>
      </c>
      <c r="C107" s="6">
        <v>21.75</v>
      </c>
      <c r="D107" s="6">
        <v>21.75</v>
      </c>
      <c r="E107" s="364"/>
      <c r="F107" s="363"/>
      <c r="G107" s="346">
        <v>34</v>
      </c>
      <c r="H107" s="322">
        <f t="shared" si="3"/>
        <v>0.73950000000000005</v>
      </c>
      <c r="I107" s="165"/>
    </row>
    <row r="108" spans="1:9" ht="15.75" x14ac:dyDescent="0.25">
      <c r="A108" s="191"/>
      <c r="B108" s="6" t="s">
        <v>34</v>
      </c>
      <c r="C108" s="6">
        <v>9</v>
      </c>
      <c r="D108" s="365">
        <v>0.2</v>
      </c>
      <c r="E108" s="364"/>
      <c r="F108" s="363"/>
      <c r="G108" s="346">
        <v>125</v>
      </c>
      <c r="H108" s="322">
        <f t="shared" si="3"/>
        <v>1.125</v>
      </c>
      <c r="I108" s="165"/>
    </row>
    <row r="109" spans="1:9" ht="15.75" x14ac:dyDescent="0.25">
      <c r="A109" s="191"/>
      <c r="B109" s="6" t="s">
        <v>21</v>
      </c>
      <c r="C109" s="6">
        <v>0.5</v>
      </c>
      <c r="D109" s="6">
        <v>0.5</v>
      </c>
      <c r="E109" s="364"/>
      <c r="F109" s="363"/>
      <c r="G109" s="346">
        <v>19</v>
      </c>
      <c r="H109" s="322">
        <f t="shared" si="3"/>
        <v>9.4999999999999998E-3</v>
      </c>
      <c r="I109" s="165"/>
    </row>
    <row r="110" spans="1:9" ht="15.75" x14ac:dyDescent="0.25">
      <c r="A110" s="191"/>
      <c r="B110" s="6" t="s">
        <v>16</v>
      </c>
      <c r="C110" s="6"/>
      <c r="D110" s="6"/>
      <c r="E110" s="364"/>
      <c r="F110" s="363"/>
      <c r="G110" s="346"/>
      <c r="H110" s="322">
        <f t="shared" si="3"/>
        <v>0</v>
      </c>
      <c r="I110" s="165"/>
    </row>
    <row r="111" spans="1:9" ht="15.75" thickBot="1" x14ac:dyDescent="0.3">
      <c r="A111" s="83"/>
      <c r="B111" s="338"/>
      <c r="C111" s="338"/>
      <c r="D111" s="338"/>
      <c r="E111" s="338"/>
      <c r="F111" s="366"/>
      <c r="G111" s="337"/>
      <c r="H111" s="322">
        <f t="shared" si="3"/>
        <v>0</v>
      </c>
      <c r="I111" s="60"/>
    </row>
    <row r="112" spans="1:9" x14ac:dyDescent="0.25">
      <c r="A112" s="185" t="s">
        <v>132</v>
      </c>
      <c r="B112" s="33" t="s">
        <v>49</v>
      </c>
      <c r="C112" s="367"/>
      <c r="D112" s="367"/>
      <c r="E112" s="367"/>
      <c r="F112" s="305" t="s">
        <v>153</v>
      </c>
      <c r="G112" s="305"/>
      <c r="H112" s="322">
        <f t="shared" si="3"/>
        <v>0</v>
      </c>
      <c r="I112" s="144"/>
    </row>
    <row r="113" spans="1:9" x14ac:dyDescent="0.25">
      <c r="A113" s="186"/>
      <c r="B113" s="328" t="s">
        <v>50</v>
      </c>
      <c r="C113" s="328">
        <v>160.4</v>
      </c>
      <c r="D113" s="328">
        <v>128.30000000000001</v>
      </c>
      <c r="E113" s="328"/>
      <c r="F113" s="332"/>
      <c r="G113" s="329">
        <v>70</v>
      </c>
      <c r="H113" s="322">
        <f t="shared" si="3"/>
        <v>11.228000000000002</v>
      </c>
      <c r="I113" s="114"/>
    </row>
    <row r="114" spans="1:9" x14ac:dyDescent="0.25">
      <c r="A114" s="186"/>
      <c r="B114" s="328" t="s">
        <v>9</v>
      </c>
      <c r="C114" s="328">
        <v>5</v>
      </c>
      <c r="D114" s="328">
        <v>5</v>
      </c>
      <c r="E114" s="328"/>
      <c r="F114" s="332"/>
      <c r="G114" s="329">
        <v>1150</v>
      </c>
      <c r="H114" s="322">
        <f t="shared" si="3"/>
        <v>5.75</v>
      </c>
      <c r="I114" s="114"/>
    </row>
    <row r="115" spans="1:9" x14ac:dyDescent="0.25">
      <c r="A115" s="186"/>
      <c r="B115" s="328" t="s">
        <v>10</v>
      </c>
      <c r="C115" s="328">
        <v>2.37</v>
      </c>
      <c r="D115" s="328">
        <v>2.37</v>
      </c>
      <c r="E115" s="328"/>
      <c r="F115" s="332"/>
      <c r="G115" s="329">
        <v>89.5</v>
      </c>
      <c r="H115" s="322">
        <f t="shared" si="3"/>
        <v>0.212115</v>
      </c>
      <c r="I115" s="114"/>
    </row>
    <row r="116" spans="1:9" ht="15.75" thickBot="1" x14ac:dyDescent="0.3">
      <c r="A116" s="83"/>
      <c r="B116" s="338" t="s">
        <v>51</v>
      </c>
      <c r="C116" s="338">
        <v>0.6</v>
      </c>
      <c r="D116" s="338">
        <v>0.6</v>
      </c>
      <c r="E116" s="328"/>
      <c r="F116" s="366"/>
      <c r="G116" s="337">
        <v>19</v>
      </c>
      <c r="H116" s="322">
        <f t="shared" si="3"/>
        <v>1.1399999999999999E-2</v>
      </c>
      <c r="I116" s="114"/>
    </row>
    <row r="117" spans="1:9" ht="45" x14ac:dyDescent="0.25">
      <c r="A117" s="185">
        <v>486</v>
      </c>
      <c r="B117" s="33" t="s">
        <v>91</v>
      </c>
      <c r="C117" s="367"/>
      <c r="D117" s="367"/>
      <c r="E117" s="328"/>
      <c r="F117" s="368" t="s">
        <v>133</v>
      </c>
      <c r="G117" s="329"/>
      <c r="H117" s="322">
        <f t="shared" si="3"/>
        <v>0</v>
      </c>
      <c r="I117" s="114"/>
    </row>
    <row r="118" spans="1:9" x14ac:dyDescent="0.25">
      <c r="A118" s="186"/>
      <c r="B118" s="328" t="s">
        <v>92</v>
      </c>
      <c r="C118" s="328">
        <v>141</v>
      </c>
      <c r="D118" s="328">
        <v>109.19</v>
      </c>
      <c r="E118" s="328"/>
      <c r="F118" s="332"/>
      <c r="G118" s="329">
        <v>210</v>
      </c>
      <c r="H118" s="322">
        <f t="shared" si="3"/>
        <v>29.61</v>
      </c>
      <c r="I118" s="114"/>
    </row>
    <row r="119" spans="1:9" x14ac:dyDescent="0.25">
      <c r="A119" s="186"/>
      <c r="B119" s="328" t="s">
        <v>16</v>
      </c>
      <c r="C119" s="328">
        <v>32.4</v>
      </c>
      <c r="D119" s="328">
        <v>32.4</v>
      </c>
      <c r="E119" s="328"/>
      <c r="F119" s="332"/>
      <c r="G119" s="329"/>
      <c r="H119" s="322">
        <f t="shared" si="3"/>
        <v>0</v>
      </c>
      <c r="I119" s="114"/>
    </row>
    <row r="120" spans="1:9" x14ac:dyDescent="0.25">
      <c r="A120" s="186"/>
      <c r="B120" s="328" t="s">
        <v>93</v>
      </c>
      <c r="C120" s="328">
        <v>43.2</v>
      </c>
      <c r="D120" s="328">
        <v>32.4</v>
      </c>
      <c r="E120" s="328"/>
      <c r="F120" s="332"/>
      <c r="G120" s="329">
        <v>38</v>
      </c>
      <c r="H120" s="322">
        <f t="shared" si="3"/>
        <v>1.6416000000000002</v>
      </c>
      <c r="I120" s="114"/>
    </row>
    <row r="121" spans="1:9" x14ac:dyDescent="0.25">
      <c r="A121" s="186"/>
      <c r="B121" s="328" t="s">
        <v>72</v>
      </c>
      <c r="C121" s="328">
        <v>18</v>
      </c>
      <c r="D121" s="328">
        <v>15.59</v>
      </c>
      <c r="E121" s="328"/>
      <c r="F121" s="332"/>
      <c r="G121" s="329">
        <v>50</v>
      </c>
      <c r="H121" s="322">
        <f t="shared" si="3"/>
        <v>0.9</v>
      </c>
      <c r="I121" s="114"/>
    </row>
    <row r="122" spans="1:9" x14ac:dyDescent="0.25">
      <c r="A122" s="186"/>
      <c r="B122" s="328" t="s">
        <v>83</v>
      </c>
      <c r="C122" s="328">
        <v>18</v>
      </c>
      <c r="D122" s="328">
        <v>18</v>
      </c>
      <c r="E122" s="328"/>
      <c r="F122" s="332"/>
      <c r="G122" s="329">
        <v>143</v>
      </c>
      <c r="H122" s="322">
        <f t="shared" si="3"/>
        <v>2.5739999999999998</v>
      </c>
      <c r="I122" s="114"/>
    </row>
    <row r="123" spans="1:9" x14ac:dyDescent="0.25">
      <c r="A123" s="186"/>
      <c r="B123" s="328" t="s">
        <v>84</v>
      </c>
      <c r="C123" s="328">
        <v>9.6</v>
      </c>
      <c r="D123" s="328">
        <v>9.59</v>
      </c>
      <c r="E123" s="328"/>
      <c r="F123" s="332"/>
      <c r="G123" s="329">
        <v>160</v>
      </c>
      <c r="H123" s="322">
        <f t="shared" si="3"/>
        <v>1.536</v>
      </c>
      <c r="I123" s="114"/>
    </row>
    <row r="124" spans="1:9" x14ac:dyDescent="0.25">
      <c r="A124" s="186"/>
      <c r="B124" s="328" t="s">
        <v>94</v>
      </c>
      <c r="C124" s="328">
        <v>2.39</v>
      </c>
      <c r="D124" s="328">
        <v>2.39</v>
      </c>
      <c r="E124" s="328"/>
      <c r="F124" s="332"/>
      <c r="G124" s="329">
        <v>700</v>
      </c>
      <c r="H124" s="322">
        <f t="shared" si="3"/>
        <v>1.673</v>
      </c>
      <c r="I124" s="114"/>
    </row>
    <row r="125" spans="1:9" ht="15.75" thickBot="1" x14ac:dyDescent="0.3">
      <c r="A125" s="83"/>
      <c r="B125" s="338" t="s">
        <v>8</v>
      </c>
      <c r="C125" s="338">
        <v>4.79</v>
      </c>
      <c r="D125" s="338">
        <v>4.79</v>
      </c>
      <c r="E125" s="328"/>
      <c r="F125" s="332"/>
      <c r="G125" s="337">
        <v>79</v>
      </c>
      <c r="H125" s="322">
        <f t="shared" si="3"/>
        <v>0.37841000000000002</v>
      </c>
      <c r="I125" s="114"/>
    </row>
    <row r="126" spans="1:9" ht="30" x14ac:dyDescent="0.25">
      <c r="A126" s="31">
        <v>868</v>
      </c>
      <c r="B126" s="33" t="s">
        <v>54</v>
      </c>
      <c r="C126" s="367"/>
      <c r="D126" s="367"/>
      <c r="E126" s="367"/>
      <c r="F126" s="305">
        <v>200</v>
      </c>
      <c r="G126" s="90"/>
      <c r="H126" s="322">
        <f t="shared" si="3"/>
        <v>0</v>
      </c>
      <c r="I126" s="34"/>
    </row>
    <row r="127" spans="1:9" x14ac:dyDescent="0.25">
      <c r="A127" s="15"/>
      <c r="B127" s="328" t="s">
        <v>55</v>
      </c>
      <c r="C127" s="328">
        <v>20</v>
      </c>
      <c r="D127" s="328">
        <v>18</v>
      </c>
      <c r="E127" s="328"/>
      <c r="F127" s="307"/>
      <c r="G127" s="329">
        <v>85</v>
      </c>
      <c r="H127" s="322">
        <f t="shared" si="3"/>
        <v>1.7000000000000002</v>
      </c>
      <c r="I127" s="14"/>
    </row>
    <row r="128" spans="1:9" x14ac:dyDescent="0.25">
      <c r="A128" s="15"/>
      <c r="B128" s="328" t="s">
        <v>8</v>
      </c>
      <c r="C128" s="328">
        <v>17</v>
      </c>
      <c r="D128" s="328">
        <v>17</v>
      </c>
      <c r="E128" s="328"/>
      <c r="F128" s="307"/>
      <c r="G128" s="329">
        <v>79</v>
      </c>
      <c r="H128" s="322">
        <f t="shared" si="3"/>
        <v>1.343</v>
      </c>
      <c r="I128" s="14"/>
    </row>
    <row r="129" spans="1:11" x14ac:dyDescent="0.25">
      <c r="A129" s="15"/>
      <c r="B129" s="109" t="s">
        <v>28</v>
      </c>
      <c r="C129" s="328">
        <v>50</v>
      </c>
      <c r="D129" s="328"/>
      <c r="E129" s="328"/>
      <c r="F129" s="307">
        <v>50</v>
      </c>
      <c r="G129" s="329">
        <v>95</v>
      </c>
      <c r="H129" s="322">
        <f t="shared" si="3"/>
        <v>4.75</v>
      </c>
      <c r="I129" s="14"/>
    </row>
    <row r="130" spans="1:11" ht="15.75" thickBot="1" x14ac:dyDescent="0.3">
      <c r="A130" s="83"/>
      <c r="B130" s="37"/>
      <c r="C130" s="37"/>
      <c r="D130" s="37"/>
      <c r="E130" s="37"/>
      <c r="F130" s="83"/>
      <c r="G130" s="83"/>
      <c r="H130" s="322">
        <f t="shared" si="3"/>
        <v>0</v>
      </c>
      <c r="I130" s="51"/>
    </row>
    <row r="131" spans="1:11" x14ac:dyDescent="0.25">
      <c r="A131" s="31" t="s">
        <v>58</v>
      </c>
      <c r="B131" s="369" t="s">
        <v>59</v>
      </c>
      <c r="C131" s="369"/>
      <c r="D131" s="369"/>
      <c r="E131" s="369"/>
      <c r="F131" s="370">
        <v>50</v>
      </c>
      <c r="G131" s="371"/>
      <c r="H131" s="322">
        <f t="shared" si="3"/>
        <v>0</v>
      </c>
      <c r="I131" s="181"/>
    </row>
    <row r="132" spans="1:11" x14ac:dyDescent="0.25">
      <c r="A132" s="15"/>
      <c r="B132" s="372" t="s">
        <v>53</v>
      </c>
      <c r="C132" s="372">
        <v>34</v>
      </c>
      <c r="D132" s="372">
        <v>34</v>
      </c>
      <c r="E132" s="372"/>
      <c r="F132" s="373"/>
      <c r="G132" s="374">
        <v>34</v>
      </c>
      <c r="H132" s="322">
        <f t="shared" si="3"/>
        <v>1.1560000000000001</v>
      </c>
      <c r="I132" s="182"/>
    </row>
    <row r="133" spans="1:11" x14ac:dyDescent="0.25">
      <c r="A133" s="15"/>
      <c r="B133" s="372" t="s">
        <v>33</v>
      </c>
      <c r="C133" s="372">
        <v>6</v>
      </c>
      <c r="D133" s="372">
        <v>6</v>
      </c>
      <c r="E133" s="372"/>
      <c r="F133" s="373"/>
      <c r="G133" s="374">
        <v>79</v>
      </c>
      <c r="H133" s="322">
        <f t="shared" si="3"/>
        <v>0.47399999999999998</v>
      </c>
      <c r="I133" s="182"/>
    </row>
    <row r="134" spans="1:11" x14ac:dyDescent="0.25">
      <c r="A134" s="15"/>
      <c r="B134" s="372" t="s">
        <v>60</v>
      </c>
      <c r="C134" s="372">
        <v>4.2</v>
      </c>
      <c r="D134" s="372">
        <v>4.2</v>
      </c>
      <c r="E134" s="372"/>
      <c r="F134" s="373"/>
      <c r="G134" s="374">
        <v>1150</v>
      </c>
      <c r="H134" s="322">
        <f t="shared" si="3"/>
        <v>4.83</v>
      </c>
      <c r="I134" s="182"/>
    </row>
    <row r="135" spans="1:11" x14ac:dyDescent="0.25">
      <c r="A135" s="15"/>
      <c r="B135" s="372" t="s">
        <v>34</v>
      </c>
      <c r="C135" s="502">
        <v>0.5</v>
      </c>
      <c r="D135" s="502">
        <v>0.5</v>
      </c>
      <c r="E135" s="372"/>
      <c r="F135" s="373"/>
      <c r="G135" s="374">
        <v>125</v>
      </c>
      <c r="H135" s="322">
        <f>(G135/10)*C135</f>
        <v>6.25</v>
      </c>
      <c r="I135" s="182"/>
    </row>
    <row r="136" spans="1:11" x14ac:dyDescent="0.25">
      <c r="A136" s="15"/>
      <c r="B136" s="372" t="s">
        <v>21</v>
      </c>
      <c r="C136" s="372">
        <v>0.5</v>
      </c>
      <c r="D136" s="372">
        <v>0.5</v>
      </c>
      <c r="E136" s="372"/>
      <c r="F136" s="373"/>
      <c r="G136" s="374">
        <v>19</v>
      </c>
      <c r="H136" s="322">
        <f t="shared" si="3"/>
        <v>9.4999999999999998E-3</v>
      </c>
      <c r="I136" s="182"/>
    </row>
    <row r="137" spans="1:11" x14ac:dyDescent="0.25">
      <c r="A137" s="15"/>
      <c r="B137" s="372" t="s">
        <v>37</v>
      </c>
      <c r="C137" s="372">
        <v>0.7</v>
      </c>
      <c r="D137" s="372">
        <v>0.5</v>
      </c>
      <c r="E137" s="372"/>
      <c r="F137" s="373"/>
      <c r="G137" s="374">
        <v>1250</v>
      </c>
      <c r="H137" s="322">
        <f t="shared" si="3"/>
        <v>0.875</v>
      </c>
      <c r="I137" s="182"/>
    </row>
    <row r="138" spans="1:11" x14ac:dyDescent="0.25">
      <c r="A138" s="15"/>
      <c r="B138" s="372" t="s">
        <v>61</v>
      </c>
      <c r="C138" s="372">
        <v>2.5000000000000001E-2</v>
      </c>
      <c r="D138" s="372">
        <v>2.5000000000000001E-2</v>
      </c>
      <c r="E138" s="372"/>
      <c r="F138" s="373"/>
      <c r="G138" s="374">
        <v>2300</v>
      </c>
      <c r="H138" s="322">
        <f t="shared" si="3"/>
        <v>5.7499999999999996E-2</v>
      </c>
      <c r="I138" s="182"/>
      <c r="K138">
        <v>68.52</v>
      </c>
    </row>
    <row r="139" spans="1:11" x14ac:dyDescent="0.25">
      <c r="A139" s="15"/>
      <c r="B139" s="372" t="s">
        <v>16</v>
      </c>
      <c r="C139" s="372">
        <v>15</v>
      </c>
      <c r="D139" s="372">
        <v>15</v>
      </c>
      <c r="E139" s="372"/>
      <c r="F139" s="373"/>
      <c r="G139" s="375"/>
      <c r="H139" s="322">
        <f t="shared" si="3"/>
        <v>0</v>
      </c>
      <c r="I139" s="182"/>
      <c r="K139">
        <v>160.59</v>
      </c>
    </row>
    <row r="140" spans="1:11" ht="24" customHeight="1" thickBot="1" x14ac:dyDescent="0.3">
      <c r="A140" s="83"/>
      <c r="B140" s="220" t="s">
        <v>279</v>
      </c>
      <c r="C140" s="376">
        <v>150</v>
      </c>
      <c r="D140" s="376"/>
      <c r="E140" s="376"/>
      <c r="F140" s="377">
        <v>150</v>
      </c>
      <c r="G140" s="435">
        <v>188</v>
      </c>
      <c r="H140" s="322">
        <f t="shared" si="3"/>
        <v>28.2</v>
      </c>
      <c r="I140" s="182"/>
      <c r="K140" s="520">
        <f>SUM(K138:K139)</f>
        <v>229.11</v>
      </c>
    </row>
    <row r="141" spans="1:11" ht="30" x14ac:dyDescent="0.25">
      <c r="A141" s="482"/>
      <c r="B141" s="486" t="s">
        <v>270</v>
      </c>
      <c r="C141" s="378">
        <v>30</v>
      </c>
      <c r="D141" s="378"/>
      <c r="E141" s="378"/>
      <c r="F141" s="379">
        <v>30</v>
      </c>
      <c r="G141" s="436">
        <v>18</v>
      </c>
      <c r="H141" s="322">
        <v>18</v>
      </c>
      <c r="I141" s="182"/>
    </row>
    <row r="142" spans="1:11" ht="18.75" x14ac:dyDescent="0.25">
      <c r="A142" s="305"/>
      <c r="B142" s="302"/>
      <c r="C142" s="302"/>
      <c r="D142" s="302"/>
      <c r="E142" s="302"/>
      <c r="F142" s="303"/>
      <c r="G142" s="301"/>
      <c r="H142" s="136">
        <f>SUM(H95:H141)</f>
        <v>160.59005420000003</v>
      </c>
      <c r="I142" s="182"/>
    </row>
    <row r="143" spans="1:11" ht="30.75" customHeight="1" x14ac:dyDescent="0.3">
      <c r="A143" s="25"/>
      <c r="B143" s="459" t="s">
        <v>79</v>
      </c>
      <c r="C143" s="27"/>
      <c r="D143" s="27"/>
      <c r="E143" s="27"/>
      <c r="F143" s="24"/>
      <c r="G143" s="25"/>
      <c r="H143" s="525">
        <f>H92+H142</f>
        <v>229.10555420000003</v>
      </c>
      <c r="I143" s="484">
        <v>0.89</v>
      </c>
    </row>
    <row r="144" spans="1:11" ht="15" customHeight="1" x14ac:dyDescent="0.25">
      <c r="A144" s="484"/>
      <c r="B144" s="580" t="s">
        <v>194</v>
      </c>
      <c r="C144" s="580"/>
      <c r="D144" s="580"/>
      <c r="E144" s="580"/>
      <c r="F144" s="580"/>
      <c r="G144" s="580"/>
      <c r="H144" s="580"/>
      <c r="I144" s="580"/>
    </row>
    <row r="145" spans="1:9" ht="15.75" thickBot="1" x14ac:dyDescent="0.3">
      <c r="A145" s="52"/>
      <c r="B145" s="227" t="s">
        <v>62</v>
      </c>
      <c r="C145" s="598"/>
      <c r="D145" s="599"/>
      <c r="E145" s="598"/>
      <c r="F145" s="599"/>
      <c r="G145" s="52"/>
      <c r="H145" s="116"/>
      <c r="I145" s="32"/>
    </row>
    <row r="146" spans="1:9" ht="33.6" customHeight="1" x14ac:dyDescent="0.25">
      <c r="A146" s="5">
        <v>240</v>
      </c>
      <c r="B146" s="5" t="s">
        <v>154</v>
      </c>
      <c r="C146" s="229"/>
      <c r="D146" s="50"/>
      <c r="E146" s="597" t="s">
        <v>160</v>
      </c>
      <c r="F146" s="597"/>
      <c r="G146" s="307"/>
      <c r="H146" s="117"/>
      <c r="I146" s="31"/>
    </row>
    <row r="147" spans="1:9" ht="15.75" x14ac:dyDescent="0.25">
      <c r="A147" s="186"/>
      <c r="B147" s="258" t="s">
        <v>155</v>
      </c>
      <c r="C147" s="6">
        <v>68.900000000000006</v>
      </c>
      <c r="D147" s="6">
        <v>68</v>
      </c>
      <c r="E147" s="595"/>
      <c r="F147" s="596"/>
      <c r="G147" s="329">
        <v>350</v>
      </c>
      <c r="H147" s="322">
        <f>G147/1000*C147</f>
        <v>24.115000000000002</v>
      </c>
      <c r="I147" s="14"/>
    </row>
    <row r="148" spans="1:9" ht="15.75" x14ac:dyDescent="0.25">
      <c r="A148" s="186"/>
      <c r="B148" s="258" t="s">
        <v>156</v>
      </c>
      <c r="C148" s="6">
        <v>38</v>
      </c>
      <c r="D148" s="6">
        <v>23</v>
      </c>
      <c r="E148" s="595"/>
      <c r="F148" s="596"/>
      <c r="G148" s="329">
        <v>85</v>
      </c>
      <c r="H148" s="322">
        <f t="shared" ref="H148:H158" si="4">G148/1000*C148</f>
        <v>3.2300000000000004</v>
      </c>
      <c r="I148" s="14"/>
    </row>
    <row r="149" spans="1:9" ht="15.75" x14ac:dyDescent="0.25">
      <c r="A149" s="186"/>
      <c r="B149" s="258" t="s">
        <v>8</v>
      </c>
      <c r="C149" s="6">
        <v>8</v>
      </c>
      <c r="D149" s="6">
        <v>8</v>
      </c>
      <c r="E149" s="595"/>
      <c r="F149" s="596"/>
      <c r="G149" s="329">
        <v>79</v>
      </c>
      <c r="H149" s="322">
        <f t="shared" si="4"/>
        <v>0.63200000000000001</v>
      </c>
      <c r="I149" s="14"/>
    </row>
    <row r="150" spans="1:9" ht="15.75" x14ac:dyDescent="0.25">
      <c r="A150" s="186"/>
      <c r="B150" s="258" t="s">
        <v>157</v>
      </c>
      <c r="C150" s="6" t="s">
        <v>159</v>
      </c>
      <c r="D150" s="6">
        <v>10</v>
      </c>
      <c r="E150" s="595"/>
      <c r="F150" s="596"/>
      <c r="G150" s="329">
        <v>12.5</v>
      </c>
      <c r="H150" s="322">
        <v>3</v>
      </c>
      <c r="I150" s="14"/>
    </row>
    <row r="151" spans="1:9" ht="15.75" x14ac:dyDescent="0.25">
      <c r="A151" s="186"/>
      <c r="B151" s="258" t="s">
        <v>44</v>
      </c>
      <c r="C151" s="6">
        <v>4</v>
      </c>
      <c r="D151" s="6">
        <v>4</v>
      </c>
      <c r="E151" s="595"/>
      <c r="F151" s="596"/>
      <c r="G151" s="329">
        <v>1150</v>
      </c>
      <c r="H151" s="322">
        <f t="shared" si="4"/>
        <v>4.5999999999999996</v>
      </c>
      <c r="I151" s="14"/>
    </row>
    <row r="152" spans="1:9" ht="15.75" x14ac:dyDescent="0.25">
      <c r="A152" s="186"/>
      <c r="B152" s="258" t="s">
        <v>45</v>
      </c>
      <c r="C152" s="6">
        <v>4</v>
      </c>
      <c r="D152" s="6">
        <v>4</v>
      </c>
      <c r="E152" s="595"/>
      <c r="F152" s="596"/>
      <c r="G152" s="329">
        <v>260</v>
      </c>
      <c r="H152" s="322">
        <f t="shared" si="4"/>
        <v>1.04</v>
      </c>
      <c r="I152" s="14"/>
    </row>
    <row r="153" spans="1:9" ht="15.75" x14ac:dyDescent="0.25">
      <c r="A153" s="186"/>
      <c r="B153" s="258" t="s">
        <v>38</v>
      </c>
      <c r="C153" s="6">
        <v>0.01</v>
      </c>
      <c r="D153" s="6">
        <v>0.01</v>
      </c>
      <c r="E153" s="380"/>
      <c r="F153" s="381"/>
      <c r="G153" s="346">
        <v>2300</v>
      </c>
      <c r="H153" s="322">
        <f t="shared" si="4"/>
        <v>2.3E-2</v>
      </c>
      <c r="I153" s="187"/>
    </row>
    <row r="154" spans="1:9" ht="15.75" thickBot="1" x14ac:dyDescent="0.3">
      <c r="A154" s="83"/>
      <c r="B154" s="338" t="s">
        <v>158</v>
      </c>
      <c r="C154" s="339">
        <v>4</v>
      </c>
      <c r="D154" s="338">
        <v>4</v>
      </c>
      <c r="E154" s="382"/>
      <c r="F154" s="383"/>
      <c r="G154" s="337">
        <v>105</v>
      </c>
      <c r="H154" s="322">
        <f t="shared" si="4"/>
        <v>0.42</v>
      </c>
      <c r="I154" s="187"/>
    </row>
    <row r="155" spans="1:9" ht="15.75" x14ac:dyDescent="0.25">
      <c r="A155" s="39">
        <v>883</v>
      </c>
      <c r="B155" s="39" t="s">
        <v>56</v>
      </c>
      <c r="C155" s="367"/>
      <c r="D155" s="367"/>
      <c r="E155" s="384"/>
      <c r="F155" s="368">
        <v>200</v>
      </c>
      <c r="G155" s="335"/>
      <c r="H155" s="322">
        <f t="shared" si="4"/>
        <v>0</v>
      </c>
      <c r="I155" s="269"/>
    </row>
    <row r="156" spans="1:9" ht="15.75" x14ac:dyDescent="0.25">
      <c r="A156" s="289"/>
      <c r="B156" s="6" t="s">
        <v>57</v>
      </c>
      <c r="C156" s="6">
        <v>24</v>
      </c>
      <c r="D156" s="6">
        <v>24</v>
      </c>
      <c r="E156" s="385"/>
      <c r="F156" s="332"/>
      <c r="G156" s="329">
        <v>140</v>
      </c>
      <c r="H156" s="322">
        <f t="shared" si="4"/>
        <v>3.3600000000000003</v>
      </c>
      <c r="I156" s="269"/>
    </row>
    <row r="157" spans="1:9" ht="15.75" x14ac:dyDescent="0.25">
      <c r="A157" s="289"/>
      <c r="B157" s="6" t="s">
        <v>8</v>
      </c>
      <c r="C157" s="6">
        <v>10</v>
      </c>
      <c r="D157" s="6">
        <v>10</v>
      </c>
      <c r="E157" s="385"/>
      <c r="F157" s="332"/>
      <c r="G157" s="329">
        <v>79</v>
      </c>
      <c r="H157" s="322">
        <f t="shared" si="4"/>
        <v>0.79</v>
      </c>
      <c r="I157" s="269"/>
    </row>
    <row r="158" spans="1:9" ht="15.75" thickBot="1" x14ac:dyDescent="0.3">
      <c r="A158" s="289"/>
      <c r="B158" s="220" t="s">
        <v>249</v>
      </c>
      <c r="C158" s="338">
        <v>100</v>
      </c>
      <c r="D158" s="338"/>
      <c r="E158" s="366"/>
      <c r="F158" s="366">
        <v>100</v>
      </c>
      <c r="G158" s="337">
        <v>175</v>
      </c>
      <c r="H158" s="322">
        <f t="shared" si="4"/>
        <v>17.5</v>
      </c>
      <c r="I158" s="269"/>
    </row>
    <row r="159" spans="1:9" ht="19.5" thickBot="1" x14ac:dyDescent="0.3">
      <c r="A159" s="225"/>
      <c r="C159" s="220"/>
      <c r="D159" s="220"/>
      <c r="E159" s="623"/>
      <c r="F159" s="624"/>
      <c r="G159" s="230"/>
      <c r="H159" s="136">
        <f>SUM(H147:H158)</f>
        <v>58.710000000000008</v>
      </c>
      <c r="I159" s="31"/>
    </row>
    <row r="160" spans="1:9" ht="15.75" thickBot="1" x14ac:dyDescent="0.3">
      <c r="A160" s="83"/>
      <c r="B160" s="38" t="s">
        <v>17</v>
      </c>
      <c r="C160" s="37"/>
      <c r="D160" s="231"/>
      <c r="E160" s="541"/>
      <c r="F160" s="542"/>
      <c r="G160" s="83"/>
      <c r="H160" s="118"/>
      <c r="I160" s="15"/>
    </row>
    <row r="161" spans="1:9" ht="31.5" x14ac:dyDescent="0.25">
      <c r="A161" s="387" t="s">
        <v>161</v>
      </c>
      <c r="B161" s="388" t="s">
        <v>162</v>
      </c>
      <c r="C161" s="389"/>
      <c r="D161" s="233"/>
      <c r="E161" s="548">
        <v>80</v>
      </c>
      <c r="F161" s="549"/>
      <c r="G161" s="232"/>
      <c r="H161" s="118"/>
      <c r="I161" s="186"/>
    </row>
    <row r="162" spans="1:9" ht="15.75" x14ac:dyDescent="0.25">
      <c r="A162" s="390"/>
      <c r="B162" s="391" t="s">
        <v>163</v>
      </c>
      <c r="C162" s="392">
        <v>67.760000000000005</v>
      </c>
      <c r="D162" s="6">
        <v>57.6</v>
      </c>
      <c r="E162" s="234"/>
      <c r="F162" s="186"/>
      <c r="G162" s="186">
        <v>205</v>
      </c>
      <c r="H162" s="118">
        <f>(G162/1000)*C162</f>
        <v>13.8908</v>
      </c>
      <c r="I162" s="62"/>
    </row>
    <row r="163" spans="1:9" ht="15.75" x14ac:dyDescent="0.25">
      <c r="A163" s="390"/>
      <c r="B163" s="487" t="s">
        <v>164</v>
      </c>
      <c r="C163" s="392">
        <v>23.04</v>
      </c>
      <c r="D163" s="6">
        <v>18.399999999999999</v>
      </c>
      <c r="E163" s="234"/>
      <c r="F163" s="186"/>
      <c r="G163" s="501">
        <v>390</v>
      </c>
      <c r="H163" s="118">
        <f t="shared" ref="H163:H197" si="5">(G163/1000)*C163</f>
        <v>8.9855999999999998</v>
      </c>
      <c r="I163" s="62"/>
    </row>
    <row r="164" spans="1:9" ht="15.75" x14ac:dyDescent="0.25">
      <c r="A164" s="390"/>
      <c r="B164" s="391" t="s">
        <v>84</v>
      </c>
      <c r="C164" s="392">
        <v>4</v>
      </c>
      <c r="D164" s="6">
        <v>4</v>
      </c>
      <c r="E164" s="234"/>
      <c r="F164" s="186"/>
      <c r="G164" s="501">
        <v>160</v>
      </c>
      <c r="H164" s="118">
        <f t="shared" si="5"/>
        <v>0.64</v>
      </c>
      <c r="I164" s="62"/>
    </row>
    <row r="165" spans="1:9" ht="15.75" thickBot="1" x14ac:dyDescent="0.3">
      <c r="A165" s="175">
        <v>187</v>
      </c>
      <c r="B165" s="177" t="s">
        <v>108</v>
      </c>
      <c r="C165" s="395"/>
      <c r="D165" s="271"/>
      <c r="E165" s="213"/>
      <c r="F165" s="278">
        <v>200</v>
      </c>
      <c r="G165" s="518"/>
      <c r="H165" s="118">
        <f t="shared" si="5"/>
        <v>0</v>
      </c>
      <c r="I165" s="62"/>
    </row>
    <row r="166" spans="1:9" x14ac:dyDescent="0.25">
      <c r="A166" s="179"/>
      <c r="B166" s="172" t="s">
        <v>70</v>
      </c>
      <c r="C166" s="172">
        <v>44</v>
      </c>
      <c r="D166" s="110">
        <v>34</v>
      </c>
      <c r="E166" s="548"/>
      <c r="F166" s="547"/>
      <c r="G166" s="519">
        <v>128</v>
      </c>
      <c r="H166" s="118">
        <f t="shared" si="5"/>
        <v>5.6319999999999997</v>
      </c>
      <c r="I166" s="31"/>
    </row>
    <row r="167" spans="1:9" x14ac:dyDescent="0.25">
      <c r="A167" s="179"/>
      <c r="B167" s="172" t="s">
        <v>18</v>
      </c>
      <c r="C167" s="172">
        <v>26</v>
      </c>
      <c r="D167" s="110">
        <v>20</v>
      </c>
      <c r="E167" s="584"/>
      <c r="F167" s="586"/>
      <c r="G167" s="91">
        <v>70</v>
      </c>
      <c r="H167" s="118">
        <f t="shared" si="5"/>
        <v>1.8200000000000003</v>
      </c>
      <c r="I167" s="94"/>
    </row>
    <row r="168" spans="1:9" x14ac:dyDescent="0.25">
      <c r="A168" s="179"/>
      <c r="B168" s="172" t="s">
        <v>19</v>
      </c>
      <c r="C168" s="172">
        <v>8</v>
      </c>
      <c r="D168" s="110">
        <v>6.4</v>
      </c>
      <c r="E168" s="584"/>
      <c r="F168" s="586"/>
      <c r="G168" s="91">
        <v>38</v>
      </c>
      <c r="H168" s="118">
        <f t="shared" si="5"/>
        <v>0.30399999999999999</v>
      </c>
      <c r="I168" s="71"/>
    </row>
    <row r="169" spans="1:9" x14ac:dyDescent="0.25">
      <c r="A169" s="179"/>
      <c r="B169" s="172" t="s">
        <v>23</v>
      </c>
      <c r="C169" s="172">
        <v>8</v>
      </c>
      <c r="D169" s="110">
        <v>6.4</v>
      </c>
      <c r="E169" s="584"/>
      <c r="F169" s="586"/>
      <c r="G169" s="91">
        <v>50</v>
      </c>
      <c r="H169" s="118">
        <f t="shared" si="5"/>
        <v>0.4</v>
      </c>
      <c r="I169" s="71"/>
    </row>
    <row r="170" spans="1:9" x14ac:dyDescent="0.25">
      <c r="A170" s="179"/>
      <c r="B170" s="172" t="s">
        <v>9</v>
      </c>
      <c r="C170" s="172">
        <v>3</v>
      </c>
      <c r="D170" s="110">
        <v>3</v>
      </c>
      <c r="E170" s="584"/>
      <c r="F170" s="586"/>
      <c r="G170" s="91">
        <v>1150</v>
      </c>
      <c r="H170" s="118">
        <f t="shared" si="5"/>
        <v>3.4499999999999997</v>
      </c>
      <c r="I170" s="71"/>
    </row>
    <row r="171" spans="1:9" x14ac:dyDescent="0.25">
      <c r="A171" s="179"/>
      <c r="B171" s="172" t="s">
        <v>25</v>
      </c>
      <c r="C171" s="172">
        <v>0.5</v>
      </c>
      <c r="D171" s="172">
        <v>0.5</v>
      </c>
      <c r="E171" s="584"/>
      <c r="F171" s="586"/>
      <c r="G171" s="91">
        <v>19</v>
      </c>
      <c r="H171" s="118">
        <f t="shared" si="5"/>
        <v>9.4999999999999998E-3</v>
      </c>
      <c r="I171" s="71"/>
    </row>
    <row r="172" spans="1:9" ht="15.75" thickBot="1" x14ac:dyDescent="0.3">
      <c r="A172" s="393"/>
      <c r="B172" s="396" t="s">
        <v>45</v>
      </c>
      <c r="C172" s="396">
        <v>4</v>
      </c>
      <c r="D172" s="396">
        <v>4</v>
      </c>
      <c r="E172" s="584"/>
      <c r="F172" s="586"/>
      <c r="G172" s="89">
        <v>260</v>
      </c>
      <c r="H172" s="118">
        <f t="shared" si="5"/>
        <v>1.04</v>
      </c>
      <c r="I172" s="71"/>
    </row>
    <row r="173" spans="1:9" ht="30" x14ac:dyDescent="0.25">
      <c r="A173" s="175">
        <v>414</v>
      </c>
      <c r="B173" s="177" t="s">
        <v>102</v>
      </c>
      <c r="C173" s="177"/>
      <c r="D173" s="177"/>
      <c r="E173" s="33"/>
      <c r="F173" s="185" t="s">
        <v>127</v>
      </c>
      <c r="G173" s="185"/>
      <c r="H173" s="118">
        <f t="shared" si="5"/>
        <v>0</v>
      </c>
      <c r="I173" s="90"/>
    </row>
    <row r="174" spans="1:9" x14ac:dyDescent="0.25">
      <c r="A174" s="179"/>
      <c r="B174" s="172" t="s">
        <v>42</v>
      </c>
      <c r="C174" s="172">
        <v>52.5</v>
      </c>
      <c r="D174" s="172">
        <v>52.5</v>
      </c>
      <c r="E174" s="110"/>
      <c r="F174" s="189"/>
      <c r="G174" s="91">
        <v>55</v>
      </c>
      <c r="H174" s="118">
        <f t="shared" si="5"/>
        <v>2.8875000000000002</v>
      </c>
      <c r="I174" s="86"/>
    </row>
    <row r="175" spans="1:9" x14ac:dyDescent="0.25">
      <c r="A175" s="179"/>
      <c r="B175" s="172" t="s">
        <v>25</v>
      </c>
      <c r="C175" s="172">
        <v>0.5</v>
      </c>
      <c r="D175" s="172">
        <v>0.5</v>
      </c>
      <c r="E175" s="110"/>
      <c r="F175" s="189"/>
      <c r="G175" s="91">
        <v>19</v>
      </c>
      <c r="H175" s="118">
        <f t="shared" si="5"/>
        <v>9.4999999999999998E-3</v>
      </c>
      <c r="I175" s="86"/>
    </row>
    <row r="176" spans="1:9" ht="15.75" thickBot="1" x14ac:dyDescent="0.3">
      <c r="A176" s="393"/>
      <c r="B176" s="396" t="s">
        <v>44</v>
      </c>
      <c r="C176" s="396">
        <v>3</v>
      </c>
      <c r="D176" s="396">
        <v>3</v>
      </c>
      <c r="E176" s="35"/>
      <c r="F176" s="81"/>
      <c r="G176" s="89">
        <v>1150</v>
      </c>
      <c r="H176" s="118">
        <f t="shared" si="5"/>
        <v>3.4499999999999997</v>
      </c>
      <c r="I176" s="164"/>
    </row>
    <row r="177" spans="1:12" ht="30" x14ac:dyDescent="0.25">
      <c r="A177" s="175">
        <v>591</v>
      </c>
      <c r="B177" s="177" t="s">
        <v>165</v>
      </c>
      <c r="C177" s="177"/>
      <c r="D177" s="177"/>
      <c r="E177" s="33"/>
      <c r="F177" s="185" t="s">
        <v>109</v>
      </c>
      <c r="G177" s="69"/>
      <c r="H177" s="118">
        <f t="shared" si="5"/>
        <v>0</v>
      </c>
      <c r="I177" s="87"/>
    </row>
    <row r="178" spans="1:12" x14ac:dyDescent="0.25">
      <c r="A178" s="179"/>
      <c r="B178" s="172" t="s">
        <v>52</v>
      </c>
      <c r="C178" s="172">
        <v>64.2</v>
      </c>
      <c r="D178" s="172">
        <v>63.3</v>
      </c>
      <c r="E178" s="110"/>
      <c r="F178" s="189"/>
      <c r="G178" s="91">
        <v>658.91</v>
      </c>
      <c r="H178" s="118">
        <f t="shared" si="5"/>
        <v>42.302022000000001</v>
      </c>
      <c r="I178" s="190"/>
    </row>
    <row r="179" spans="1:12" x14ac:dyDescent="0.25">
      <c r="A179" s="179"/>
      <c r="B179" s="172" t="s">
        <v>48</v>
      </c>
      <c r="C179" s="172">
        <v>3</v>
      </c>
      <c r="D179" s="172">
        <v>3</v>
      </c>
      <c r="E179" s="110"/>
      <c r="F179" s="189"/>
      <c r="G179" s="91">
        <v>160</v>
      </c>
      <c r="H179" s="118">
        <f t="shared" si="5"/>
        <v>0.48</v>
      </c>
      <c r="I179" s="190"/>
    </row>
    <row r="180" spans="1:12" x14ac:dyDescent="0.25">
      <c r="A180" s="179"/>
      <c r="B180" s="172" t="s">
        <v>20</v>
      </c>
      <c r="C180" s="172">
        <v>7.2</v>
      </c>
      <c r="D180" s="172">
        <v>6</v>
      </c>
      <c r="E180" s="110"/>
      <c r="F180" s="189"/>
      <c r="G180" s="91">
        <v>50</v>
      </c>
      <c r="H180" s="118">
        <f t="shared" si="5"/>
        <v>0.36000000000000004</v>
      </c>
      <c r="I180" s="190"/>
    </row>
    <row r="181" spans="1:12" x14ac:dyDescent="0.25">
      <c r="A181" s="179"/>
      <c r="B181" s="172" t="s">
        <v>24</v>
      </c>
      <c r="C181" s="172">
        <v>4.8</v>
      </c>
      <c r="D181" s="172">
        <v>4.8</v>
      </c>
      <c r="E181" s="110"/>
      <c r="F181" s="189"/>
      <c r="G181" s="91">
        <v>143</v>
      </c>
      <c r="H181" s="118">
        <f t="shared" si="5"/>
        <v>0.6863999999999999</v>
      </c>
      <c r="I181" s="190"/>
    </row>
    <row r="182" spans="1:12" x14ac:dyDescent="0.25">
      <c r="A182" s="179"/>
      <c r="B182" s="172" t="s">
        <v>31</v>
      </c>
      <c r="C182" s="172">
        <v>1.2</v>
      </c>
      <c r="D182" s="172">
        <v>1.2</v>
      </c>
      <c r="E182" s="110"/>
      <c r="F182" s="189"/>
      <c r="G182" s="91">
        <v>34</v>
      </c>
      <c r="H182" s="118">
        <f t="shared" si="5"/>
        <v>4.0800000000000003E-2</v>
      </c>
      <c r="I182" s="71"/>
    </row>
    <row r="183" spans="1:12" x14ac:dyDescent="0.25">
      <c r="A183" s="179"/>
      <c r="B183" s="172" t="s">
        <v>25</v>
      </c>
      <c r="C183" s="172">
        <v>0.5</v>
      </c>
      <c r="D183" s="172">
        <v>0.5</v>
      </c>
      <c r="E183" s="110"/>
      <c r="F183" s="189"/>
      <c r="G183" s="91">
        <v>19</v>
      </c>
      <c r="H183" s="118">
        <f t="shared" si="5"/>
        <v>9.4999999999999998E-3</v>
      </c>
      <c r="I183" s="71"/>
    </row>
    <row r="184" spans="1:12" ht="15.75" thickBot="1" x14ac:dyDescent="0.3">
      <c r="A184" s="393"/>
      <c r="B184" s="397"/>
      <c r="C184" s="396"/>
      <c r="D184" s="396"/>
      <c r="E184" s="541"/>
      <c r="F184" s="542"/>
      <c r="G184" s="96"/>
      <c r="H184" s="118">
        <f t="shared" si="5"/>
        <v>0</v>
      </c>
      <c r="I184" s="85"/>
    </row>
    <row r="185" spans="1:12" x14ac:dyDescent="0.25">
      <c r="A185" s="175">
        <v>864</v>
      </c>
      <c r="B185" s="177" t="s">
        <v>73</v>
      </c>
      <c r="C185" s="395"/>
      <c r="D185" s="395"/>
      <c r="E185" s="592">
        <v>200</v>
      </c>
      <c r="F185" s="593"/>
      <c r="G185" s="398"/>
      <c r="H185" s="118">
        <f t="shared" si="5"/>
        <v>0</v>
      </c>
      <c r="I185" s="90"/>
    </row>
    <row r="186" spans="1:12" x14ac:dyDescent="0.25">
      <c r="A186" s="179"/>
      <c r="B186" s="172" t="s">
        <v>74</v>
      </c>
      <c r="C186" s="172">
        <v>40</v>
      </c>
      <c r="D186" s="172">
        <v>40</v>
      </c>
      <c r="E186" s="590"/>
      <c r="F186" s="591"/>
      <c r="G186" s="174">
        <v>46</v>
      </c>
      <c r="H186" s="118">
        <f t="shared" si="5"/>
        <v>1.8399999999999999</v>
      </c>
      <c r="I186" s="71"/>
    </row>
    <row r="187" spans="1:12" x14ac:dyDescent="0.25">
      <c r="A187" s="179"/>
      <c r="B187" s="172" t="s">
        <v>8</v>
      </c>
      <c r="C187" s="172">
        <v>17</v>
      </c>
      <c r="D187" s="172">
        <v>17</v>
      </c>
      <c r="E187" s="590"/>
      <c r="F187" s="591"/>
      <c r="G187" s="174">
        <v>79</v>
      </c>
      <c r="H187" s="118">
        <f t="shared" si="5"/>
        <v>1.343</v>
      </c>
      <c r="I187" s="71"/>
    </row>
    <row r="188" spans="1:12" ht="15.75" thickBot="1" x14ac:dyDescent="0.3">
      <c r="A188" s="393"/>
      <c r="B188" s="397" t="s">
        <v>28</v>
      </c>
      <c r="C188" s="396">
        <v>50</v>
      </c>
      <c r="D188" s="396"/>
      <c r="E188" s="602">
        <v>50</v>
      </c>
      <c r="F188" s="603"/>
      <c r="G188" s="176">
        <v>95</v>
      </c>
      <c r="H188" s="118">
        <f t="shared" si="5"/>
        <v>4.75</v>
      </c>
      <c r="I188" s="14"/>
    </row>
    <row r="189" spans="1:12" x14ac:dyDescent="0.25">
      <c r="A189" s="175">
        <v>1026</v>
      </c>
      <c r="B189" s="177" t="s">
        <v>75</v>
      </c>
      <c r="C189" s="177"/>
      <c r="D189" s="177"/>
      <c r="E189" s="607">
        <v>50</v>
      </c>
      <c r="F189" s="608"/>
      <c r="G189" s="398"/>
      <c r="H189" s="118">
        <f t="shared" si="5"/>
        <v>0</v>
      </c>
      <c r="I189" s="174"/>
    </row>
    <row r="190" spans="1:12" x14ac:dyDescent="0.25">
      <c r="A190" s="179"/>
      <c r="B190" s="172" t="s">
        <v>76</v>
      </c>
      <c r="C190" s="172">
        <v>33</v>
      </c>
      <c r="D190" s="172">
        <v>33</v>
      </c>
      <c r="E190" s="590"/>
      <c r="F190" s="591"/>
      <c r="G190" s="174">
        <v>34</v>
      </c>
      <c r="H190" s="118">
        <f t="shared" si="5"/>
        <v>1.1220000000000001</v>
      </c>
      <c r="I190" s="174"/>
    </row>
    <row r="191" spans="1:12" x14ac:dyDescent="0.25">
      <c r="A191" s="179"/>
      <c r="B191" s="172" t="s">
        <v>33</v>
      </c>
      <c r="C191" s="172">
        <v>1.8</v>
      </c>
      <c r="D191" s="172">
        <v>1.8</v>
      </c>
      <c r="E191" s="590"/>
      <c r="F191" s="591"/>
      <c r="G191" s="174">
        <v>79</v>
      </c>
      <c r="H191" s="118">
        <f t="shared" si="5"/>
        <v>0.14219999999999999</v>
      </c>
      <c r="I191" s="174"/>
    </row>
    <row r="192" spans="1:12" x14ac:dyDescent="0.25">
      <c r="A192" s="179"/>
      <c r="B192" s="172" t="s">
        <v>77</v>
      </c>
      <c r="C192" s="172">
        <v>3.5</v>
      </c>
      <c r="D192" s="172">
        <v>3.5</v>
      </c>
      <c r="E192" s="590"/>
      <c r="F192" s="591"/>
      <c r="G192" s="174">
        <v>160</v>
      </c>
      <c r="H192" s="118">
        <f t="shared" si="5"/>
        <v>0.56000000000000005</v>
      </c>
      <c r="I192" s="174"/>
      <c r="L192">
        <v>58.71</v>
      </c>
    </row>
    <row r="193" spans="1:12" x14ac:dyDescent="0.25">
      <c r="A193" s="179"/>
      <c r="B193" s="172" t="s">
        <v>34</v>
      </c>
      <c r="C193" s="183">
        <v>0.1</v>
      </c>
      <c r="D193" s="184">
        <v>4</v>
      </c>
      <c r="E193" s="590"/>
      <c r="F193" s="591"/>
      <c r="G193" s="174">
        <v>125</v>
      </c>
      <c r="H193" s="118">
        <f>(G193/10)*C193</f>
        <v>1.25</v>
      </c>
      <c r="I193" s="183"/>
      <c r="L193">
        <v>162.62</v>
      </c>
    </row>
    <row r="194" spans="1:12" x14ac:dyDescent="0.25">
      <c r="A194" s="179"/>
      <c r="B194" s="172" t="s">
        <v>37</v>
      </c>
      <c r="C194" s="172">
        <v>0.35</v>
      </c>
      <c r="D194" s="172">
        <v>0.35</v>
      </c>
      <c r="E194" s="590"/>
      <c r="F194" s="591"/>
      <c r="G194" s="174">
        <v>1250</v>
      </c>
      <c r="H194" s="118">
        <f t="shared" si="5"/>
        <v>0.4375</v>
      </c>
      <c r="I194" s="174"/>
      <c r="L194" s="520">
        <f>SUM(L192:L193)</f>
        <v>221.33</v>
      </c>
    </row>
    <row r="195" spans="1:12" ht="15.75" thickBot="1" x14ac:dyDescent="0.3">
      <c r="A195" s="393"/>
      <c r="B195" s="396" t="s">
        <v>78</v>
      </c>
      <c r="C195" s="396">
        <v>21</v>
      </c>
      <c r="D195" s="396">
        <v>21</v>
      </c>
      <c r="E195" s="609"/>
      <c r="F195" s="610"/>
      <c r="G195" s="176">
        <v>168</v>
      </c>
      <c r="H195" s="118">
        <f t="shared" si="5"/>
        <v>3.528</v>
      </c>
      <c r="I195" s="174"/>
    </row>
    <row r="196" spans="1:12" ht="90" x14ac:dyDescent="0.25">
      <c r="A196" s="175"/>
      <c r="B196" s="488" t="s">
        <v>271</v>
      </c>
      <c r="C196" s="395">
        <v>100</v>
      </c>
      <c r="D196" s="395"/>
      <c r="E196" s="399"/>
      <c r="F196" s="400">
        <v>100</v>
      </c>
      <c r="G196" s="398">
        <v>449</v>
      </c>
      <c r="H196" s="118">
        <f t="shared" si="5"/>
        <v>44.9</v>
      </c>
      <c r="I196" s="174"/>
    </row>
    <row r="197" spans="1:12" ht="15.75" thickBot="1" x14ac:dyDescent="0.3">
      <c r="A197" s="179"/>
      <c r="B197" s="220" t="s">
        <v>259</v>
      </c>
      <c r="C197" s="172">
        <v>150</v>
      </c>
      <c r="D197" s="172"/>
      <c r="E197" s="401"/>
      <c r="F197" s="402">
        <v>150</v>
      </c>
      <c r="G197" s="174">
        <v>109</v>
      </c>
      <c r="H197" s="118">
        <f t="shared" si="5"/>
        <v>16.350000000000001</v>
      </c>
      <c r="I197" s="174"/>
    </row>
    <row r="198" spans="1:12" ht="18.75" x14ac:dyDescent="0.25">
      <c r="A198" s="307"/>
      <c r="B198" s="197"/>
      <c r="C198" s="197"/>
      <c r="D198" s="197"/>
      <c r="E198" s="310"/>
      <c r="F198" s="304"/>
      <c r="G198" s="300"/>
      <c r="H198" s="136">
        <f>SUM(H162:H197)</f>
        <v>162.62032200000004</v>
      </c>
      <c r="I198" s="174"/>
    </row>
    <row r="199" spans="1:12" ht="36" customHeight="1" x14ac:dyDescent="0.25">
      <c r="A199" s="15"/>
      <c r="B199" s="459" t="s">
        <v>79</v>
      </c>
      <c r="C199" s="16"/>
      <c r="D199" s="16"/>
      <c r="E199" s="604"/>
      <c r="F199" s="605"/>
      <c r="G199" s="15"/>
      <c r="H199" s="516">
        <f>H159+H198</f>
        <v>221.33032200000005</v>
      </c>
      <c r="I199" s="484">
        <v>8.67</v>
      </c>
    </row>
    <row r="200" spans="1:12" ht="15" customHeight="1" thickBot="1" x14ac:dyDescent="0.3">
      <c r="A200" s="509"/>
      <c r="B200" s="600" t="s">
        <v>193</v>
      </c>
      <c r="C200" s="600"/>
      <c r="D200" s="600"/>
      <c r="E200" s="600"/>
      <c r="F200" s="600"/>
      <c r="G200" s="600"/>
      <c r="H200" s="601"/>
      <c r="I200" s="601"/>
    </row>
    <row r="201" spans="1:12" ht="15" customHeight="1" thickBot="1" x14ac:dyDescent="0.3">
      <c r="A201" s="201"/>
      <c r="B201" s="245" t="s">
        <v>6</v>
      </c>
      <c r="C201" s="246"/>
      <c r="D201" s="246"/>
      <c r="E201" s="246"/>
      <c r="F201" s="246"/>
      <c r="G201" s="246"/>
      <c r="H201" s="120"/>
      <c r="I201" s="63"/>
    </row>
    <row r="202" spans="1:12" ht="30" x14ac:dyDescent="0.25">
      <c r="A202" s="202">
        <v>384</v>
      </c>
      <c r="B202" s="177" t="s">
        <v>166</v>
      </c>
      <c r="C202" s="177"/>
      <c r="D202" s="177"/>
      <c r="E202" s="592" t="s">
        <v>63</v>
      </c>
      <c r="F202" s="593"/>
      <c r="G202" s="202"/>
      <c r="H202" s="132"/>
      <c r="I202" s="31"/>
    </row>
    <row r="203" spans="1:12" x14ac:dyDescent="0.25">
      <c r="A203" s="201"/>
      <c r="B203" s="172" t="s">
        <v>167</v>
      </c>
      <c r="C203" s="172">
        <v>33</v>
      </c>
      <c r="D203" s="172">
        <v>33</v>
      </c>
      <c r="E203" s="401"/>
      <c r="F203" s="402"/>
      <c r="G203" s="247">
        <v>95</v>
      </c>
      <c r="H203" s="248">
        <f>G203/1000*C203</f>
        <v>3.1350000000000002</v>
      </c>
      <c r="I203" s="71"/>
    </row>
    <row r="204" spans="1:12" x14ac:dyDescent="0.25">
      <c r="A204" s="201"/>
      <c r="B204" s="172" t="s">
        <v>275</v>
      </c>
      <c r="C204" s="172">
        <v>3.75</v>
      </c>
      <c r="D204" s="172">
        <v>3.75</v>
      </c>
      <c r="E204" s="401"/>
      <c r="F204" s="402"/>
      <c r="G204" s="247">
        <v>1150</v>
      </c>
      <c r="H204" s="248">
        <f t="shared" ref="H204:H216" si="6">G204/1000*C204</f>
        <v>4.3125</v>
      </c>
      <c r="I204" s="71"/>
    </row>
    <row r="205" spans="1:12" x14ac:dyDescent="0.25">
      <c r="A205" s="201"/>
      <c r="B205" s="172" t="s">
        <v>168</v>
      </c>
      <c r="C205" s="172">
        <v>22.5</v>
      </c>
      <c r="D205" s="172">
        <v>22.5</v>
      </c>
      <c r="E205" s="401"/>
      <c r="F205" s="402"/>
      <c r="G205" s="247">
        <v>235</v>
      </c>
      <c r="H205" s="248">
        <f t="shared" si="6"/>
        <v>5.2874999999999996</v>
      </c>
      <c r="I205" s="71"/>
    </row>
    <row r="206" spans="1:12" x14ac:dyDescent="0.25">
      <c r="A206" s="201"/>
      <c r="B206" s="172" t="s">
        <v>16</v>
      </c>
      <c r="C206" s="172">
        <v>124</v>
      </c>
      <c r="D206" s="172">
        <v>124</v>
      </c>
      <c r="E206" s="401"/>
      <c r="F206" s="402"/>
      <c r="G206" s="247"/>
      <c r="H206" s="248">
        <f t="shared" si="6"/>
        <v>0</v>
      </c>
      <c r="I206" s="71"/>
    </row>
    <row r="207" spans="1:12" ht="30" x14ac:dyDescent="0.25">
      <c r="A207" s="201"/>
      <c r="B207" s="172" t="s">
        <v>169</v>
      </c>
      <c r="C207" s="172">
        <v>73.8</v>
      </c>
      <c r="D207" s="172">
        <v>73.8</v>
      </c>
      <c r="E207" s="401"/>
      <c r="F207" s="402"/>
      <c r="G207" s="247">
        <v>89.5</v>
      </c>
      <c r="H207" s="248">
        <f t="shared" si="6"/>
        <v>6.6050999999999993</v>
      </c>
      <c r="I207" s="71"/>
    </row>
    <row r="208" spans="1:12" x14ac:dyDescent="0.25">
      <c r="A208" s="201"/>
      <c r="B208" s="172" t="s">
        <v>8</v>
      </c>
      <c r="C208" s="172">
        <v>3.75</v>
      </c>
      <c r="D208" s="172">
        <v>3.75</v>
      </c>
      <c r="E208" s="401"/>
      <c r="F208" s="402"/>
      <c r="G208" s="247">
        <v>79</v>
      </c>
      <c r="H208" s="248">
        <f t="shared" si="6"/>
        <v>0.29625000000000001</v>
      </c>
      <c r="I208" s="206"/>
    </row>
    <row r="209" spans="1:9" x14ac:dyDescent="0.25">
      <c r="A209" s="52"/>
      <c r="B209" s="404" t="s">
        <v>25</v>
      </c>
      <c r="C209" s="404">
        <v>0.5</v>
      </c>
      <c r="D209" s="404">
        <v>0.5</v>
      </c>
      <c r="E209" s="405"/>
      <c r="F209" s="406"/>
      <c r="G209" s="249">
        <v>19</v>
      </c>
      <c r="H209" s="248">
        <f t="shared" si="6"/>
        <v>9.4999999999999998E-3</v>
      </c>
      <c r="I209" s="206"/>
    </row>
    <row r="210" spans="1:9" ht="15.75" thickBot="1" x14ac:dyDescent="0.3">
      <c r="A210" s="403"/>
      <c r="B210" s="407" t="s">
        <v>170</v>
      </c>
      <c r="C210" s="408">
        <v>3</v>
      </c>
      <c r="D210" s="408">
        <v>3</v>
      </c>
      <c r="E210" s="408"/>
      <c r="F210" s="409"/>
      <c r="G210" s="252">
        <v>300</v>
      </c>
      <c r="H210" s="248">
        <f t="shared" si="6"/>
        <v>0.89999999999999991</v>
      </c>
      <c r="I210" s="206"/>
    </row>
    <row r="211" spans="1:9" x14ac:dyDescent="0.25">
      <c r="A211" s="199">
        <v>42</v>
      </c>
      <c r="B211" s="410" t="s">
        <v>11</v>
      </c>
      <c r="C211" s="411">
        <v>10</v>
      </c>
      <c r="D211" s="611">
        <v>10</v>
      </c>
      <c r="E211" s="612"/>
      <c r="F211" s="412"/>
      <c r="G211" s="251">
        <v>750</v>
      </c>
      <c r="H211" s="248">
        <f t="shared" si="6"/>
        <v>7.5</v>
      </c>
      <c r="I211" s="206"/>
    </row>
    <row r="212" spans="1:9" ht="15.75" thickBot="1" x14ac:dyDescent="0.3">
      <c r="A212" s="129"/>
      <c r="B212" s="413" t="s">
        <v>12</v>
      </c>
      <c r="C212" s="408">
        <v>30</v>
      </c>
      <c r="D212" s="613">
        <v>30</v>
      </c>
      <c r="E212" s="614"/>
      <c r="F212" s="414"/>
      <c r="G212" s="252">
        <v>119.44</v>
      </c>
      <c r="H212" s="248">
        <f t="shared" si="6"/>
        <v>3.5832000000000002</v>
      </c>
      <c r="I212" s="206"/>
    </row>
    <row r="213" spans="1:9" ht="15.75" x14ac:dyDescent="0.25">
      <c r="A213" s="39">
        <v>942</v>
      </c>
      <c r="B213" s="415" t="s">
        <v>171</v>
      </c>
      <c r="C213" s="416"/>
      <c r="D213" s="417"/>
      <c r="E213" s="417"/>
      <c r="F213" s="418">
        <v>200</v>
      </c>
      <c r="G213" s="250"/>
      <c r="H213" s="248">
        <f t="shared" si="6"/>
        <v>0</v>
      </c>
      <c r="I213" s="206"/>
    </row>
    <row r="214" spans="1:9" ht="16.5" thickBot="1" x14ac:dyDescent="0.3">
      <c r="A214" s="5"/>
      <c r="B214" s="391" t="s">
        <v>66</v>
      </c>
      <c r="C214" s="392">
        <v>2</v>
      </c>
      <c r="D214" s="392">
        <v>2</v>
      </c>
      <c r="E214" s="419"/>
      <c r="F214" s="173"/>
      <c r="G214" s="86">
        <v>480</v>
      </c>
      <c r="H214" s="248">
        <f t="shared" si="6"/>
        <v>0.96</v>
      </c>
      <c r="I214" s="85"/>
    </row>
    <row r="215" spans="1:9" ht="16.5" thickBot="1" x14ac:dyDescent="0.3">
      <c r="A215" s="256"/>
      <c r="B215" s="469" t="s">
        <v>172</v>
      </c>
      <c r="C215" s="470">
        <v>40</v>
      </c>
      <c r="D215" s="470">
        <v>40</v>
      </c>
      <c r="E215" s="471"/>
      <c r="F215" s="472"/>
      <c r="G215" s="473">
        <v>235</v>
      </c>
      <c r="H215" s="248">
        <f t="shared" si="6"/>
        <v>9.3999999999999986</v>
      </c>
      <c r="I215" s="90"/>
    </row>
    <row r="216" spans="1:9" x14ac:dyDescent="0.25">
      <c r="A216" s="306"/>
      <c r="B216" s="422" t="s">
        <v>280</v>
      </c>
      <c r="C216" s="423">
        <v>60</v>
      </c>
      <c r="D216" s="423"/>
      <c r="E216" s="423"/>
      <c r="F216" s="424">
        <v>60</v>
      </c>
      <c r="G216" s="386">
        <v>85</v>
      </c>
      <c r="H216" s="248">
        <f t="shared" si="6"/>
        <v>5.1000000000000005</v>
      </c>
      <c r="I216" s="152"/>
    </row>
    <row r="217" spans="1:9" ht="18.75" x14ac:dyDescent="0.25">
      <c r="A217" s="52"/>
      <c r="B217" s="262"/>
      <c r="C217" s="53"/>
      <c r="D217" s="53"/>
      <c r="E217" s="53"/>
      <c r="F217" s="52"/>
      <c r="G217" s="52"/>
      <c r="H217" s="136">
        <f>SUM(H203:H216)</f>
        <v>47.08905</v>
      </c>
      <c r="I217" s="139"/>
    </row>
    <row r="218" spans="1:9" ht="15.75" thickBot="1" x14ac:dyDescent="0.3">
      <c r="A218" s="83"/>
      <c r="B218" s="38" t="s">
        <v>17</v>
      </c>
      <c r="C218" s="37"/>
      <c r="D218" s="37"/>
      <c r="E218" s="37"/>
      <c r="F218" s="32"/>
      <c r="G218" s="32"/>
      <c r="H218" s="118"/>
      <c r="I218" s="32"/>
    </row>
    <row r="219" spans="1:9" ht="43.5" customHeight="1" x14ac:dyDescent="0.25">
      <c r="A219" s="490">
        <v>12</v>
      </c>
      <c r="B219" s="497" t="s">
        <v>269</v>
      </c>
      <c r="C219" s="498"/>
      <c r="D219" s="498"/>
      <c r="E219" s="498"/>
      <c r="F219" s="232">
        <v>60</v>
      </c>
      <c r="G219" s="232"/>
      <c r="H219" s="118"/>
      <c r="I219" s="175"/>
    </row>
    <row r="220" spans="1:9" x14ac:dyDescent="0.25">
      <c r="A220" s="501"/>
      <c r="B220" s="499" t="s">
        <v>183</v>
      </c>
      <c r="C220" s="367">
        <v>60</v>
      </c>
      <c r="D220" s="500">
        <v>60</v>
      </c>
      <c r="E220" s="110"/>
      <c r="F220" s="272"/>
      <c r="G220" s="329">
        <v>205</v>
      </c>
      <c r="H220" s="118">
        <f>(G220/1000)*C220</f>
        <v>12.299999999999999</v>
      </c>
      <c r="I220" s="174"/>
    </row>
    <row r="221" spans="1:9" ht="47.25" x14ac:dyDescent="0.25">
      <c r="A221" s="39">
        <v>209</v>
      </c>
      <c r="B221" s="415" t="s">
        <v>173</v>
      </c>
      <c r="C221" s="259"/>
      <c r="D221" s="260"/>
      <c r="E221" s="44"/>
      <c r="F221" s="31" t="s">
        <v>174</v>
      </c>
      <c r="G221" s="31"/>
      <c r="H221" s="118">
        <f t="shared" ref="H221:H256" si="7">(G221/1000)*C221</f>
        <v>0</v>
      </c>
      <c r="I221" s="175"/>
    </row>
    <row r="222" spans="1:9" ht="15.75" x14ac:dyDescent="0.25">
      <c r="A222" s="5"/>
      <c r="B222" s="391" t="s">
        <v>50</v>
      </c>
      <c r="C222" s="6">
        <v>114.3</v>
      </c>
      <c r="D222" s="6">
        <v>80</v>
      </c>
      <c r="E222" s="49"/>
      <c r="F222" s="14"/>
      <c r="G222" s="86">
        <v>70</v>
      </c>
      <c r="H222" s="118">
        <f t="shared" si="7"/>
        <v>8.0010000000000012</v>
      </c>
      <c r="I222" s="174"/>
    </row>
    <row r="223" spans="1:9" ht="15.75" x14ac:dyDescent="0.25">
      <c r="A223" s="5"/>
      <c r="B223" s="391" t="s">
        <v>93</v>
      </c>
      <c r="C223" s="6">
        <v>10</v>
      </c>
      <c r="D223" s="6">
        <v>8</v>
      </c>
      <c r="E223" s="49"/>
      <c r="F223" s="14"/>
      <c r="G223" s="86">
        <v>38</v>
      </c>
      <c r="H223" s="118">
        <f t="shared" si="7"/>
        <v>0.38</v>
      </c>
      <c r="I223" s="174"/>
    </row>
    <row r="224" spans="1:9" ht="15.75" x14ac:dyDescent="0.25">
      <c r="A224" s="5"/>
      <c r="B224" s="391" t="s">
        <v>100</v>
      </c>
      <c r="C224" s="6">
        <v>9.6</v>
      </c>
      <c r="D224" s="6">
        <v>8</v>
      </c>
      <c r="E224" s="49"/>
      <c r="F224" s="14"/>
      <c r="G224" s="86">
        <v>50</v>
      </c>
      <c r="H224" s="118">
        <f t="shared" si="7"/>
        <v>0.48</v>
      </c>
      <c r="I224" s="174"/>
    </row>
    <row r="225" spans="1:9" ht="15.75" x14ac:dyDescent="0.25">
      <c r="A225" s="5"/>
      <c r="B225" s="391" t="s">
        <v>83</v>
      </c>
      <c r="C225" s="6">
        <v>2</v>
      </c>
      <c r="D225" s="6">
        <v>2</v>
      </c>
      <c r="E225" s="49"/>
      <c r="F225" s="14"/>
      <c r="G225" s="86">
        <v>143</v>
      </c>
      <c r="H225" s="118">
        <f t="shared" si="7"/>
        <v>0.28599999999999998</v>
      </c>
      <c r="I225" s="174"/>
    </row>
    <row r="226" spans="1:9" ht="15.75" x14ac:dyDescent="0.25">
      <c r="A226" s="5"/>
      <c r="B226" s="425" t="s">
        <v>84</v>
      </c>
      <c r="C226" s="6">
        <v>2</v>
      </c>
      <c r="D226" s="6">
        <v>2</v>
      </c>
      <c r="E226" s="49"/>
      <c r="F226" s="14"/>
      <c r="G226" s="86">
        <v>160</v>
      </c>
      <c r="H226" s="118">
        <f t="shared" si="7"/>
        <v>0.32</v>
      </c>
      <c r="I226" s="174"/>
    </row>
    <row r="227" spans="1:9" ht="15.75" x14ac:dyDescent="0.25">
      <c r="A227" s="216"/>
      <c r="B227" s="426" t="s">
        <v>175</v>
      </c>
      <c r="C227" s="55"/>
      <c r="D227" s="204"/>
      <c r="E227" s="49"/>
      <c r="F227" s="14"/>
      <c r="G227" s="86"/>
      <c r="H227" s="118">
        <f t="shared" si="7"/>
        <v>0</v>
      </c>
      <c r="I227" s="174"/>
    </row>
    <row r="228" spans="1:9" ht="15.75" x14ac:dyDescent="0.25">
      <c r="A228" s="200"/>
      <c r="B228" s="391" t="s">
        <v>140</v>
      </c>
      <c r="C228" s="258">
        <v>28</v>
      </c>
      <c r="D228" s="92">
        <v>25.65</v>
      </c>
      <c r="E228" s="49"/>
      <c r="F228" s="14"/>
      <c r="G228" s="86">
        <v>658.91</v>
      </c>
      <c r="H228" s="118">
        <f t="shared" si="7"/>
        <v>18.449480000000001</v>
      </c>
      <c r="I228" s="174"/>
    </row>
    <row r="229" spans="1:9" ht="15.75" x14ac:dyDescent="0.25">
      <c r="A229" s="228"/>
      <c r="B229" s="391" t="s">
        <v>101</v>
      </c>
      <c r="C229" s="258">
        <v>2.7</v>
      </c>
      <c r="D229" s="92">
        <v>0.3</v>
      </c>
      <c r="E229" s="55"/>
      <c r="F229" s="203"/>
      <c r="G229" s="164">
        <v>50</v>
      </c>
      <c r="H229" s="118">
        <f t="shared" si="7"/>
        <v>0.13500000000000001</v>
      </c>
      <c r="I229" s="261"/>
    </row>
    <row r="230" spans="1:9" ht="15.75" x14ac:dyDescent="0.25">
      <c r="A230" s="228"/>
      <c r="B230" s="391" t="s">
        <v>176</v>
      </c>
      <c r="C230" s="258">
        <v>1.8</v>
      </c>
      <c r="D230" s="92" t="s">
        <v>177</v>
      </c>
      <c r="E230" s="55"/>
      <c r="F230" s="203"/>
      <c r="G230" s="164">
        <v>125</v>
      </c>
      <c r="H230" s="118">
        <f>(G230/10)*C230</f>
        <v>22.5</v>
      </c>
      <c r="I230" s="261"/>
    </row>
    <row r="231" spans="1:9" ht="15.75" x14ac:dyDescent="0.25">
      <c r="A231" s="228"/>
      <c r="B231" s="391" t="s">
        <v>16</v>
      </c>
      <c r="C231" s="6"/>
      <c r="D231" s="259"/>
      <c r="E231" s="204"/>
      <c r="F231" s="203"/>
      <c r="G231" s="164"/>
      <c r="H231" s="118">
        <f t="shared" si="7"/>
        <v>0</v>
      </c>
      <c r="I231" s="261"/>
    </row>
    <row r="232" spans="1:9" ht="15.75" thickBot="1" x14ac:dyDescent="0.3">
      <c r="A232" s="83"/>
      <c r="B232" s="396" t="s">
        <v>51</v>
      </c>
      <c r="C232" s="211">
        <v>0.6</v>
      </c>
      <c r="D232" s="35">
        <v>0.6</v>
      </c>
      <c r="E232" s="35"/>
      <c r="F232" s="36"/>
      <c r="G232" s="96">
        <v>19</v>
      </c>
      <c r="H232" s="118">
        <f t="shared" si="7"/>
        <v>1.1399999999999999E-2</v>
      </c>
      <c r="I232" s="176"/>
    </row>
    <row r="233" spans="1:9" ht="31.5" x14ac:dyDescent="0.25">
      <c r="A233" s="39" t="s">
        <v>178</v>
      </c>
      <c r="B233" s="427" t="s">
        <v>179</v>
      </c>
      <c r="C233" s="259"/>
      <c r="D233" s="260"/>
      <c r="E233" s="146"/>
      <c r="F233" s="144" t="s">
        <v>180</v>
      </c>
      <c r="G233" s="144"/>
      <c r="H233" s="118">
        <f t="shared" si="7"/>
        <v>0</v>
      </c>
      <c r="I233" s="175"/>
    </row>
    <row r="234" spans="1:9" ht="15.75" x14ac:dyDescent="0.25">
      <c r="A234" s="216"/>
      <c r="B234" s="391" t="s">
        <v>140</v>
      </c>
      <c r="C234" s="6">
        <v>86.9</v>
      </c>
      <c r="D234" s="6">
        <v>79</v>
      </c>
      <c r="E234" s="49"/>
      <c r="F234" s="147"/>
      <c r="G234" s="91">
        <v>658.91</v>
      </c>
      <c r="H234" s="118">
        <f t="shared" si="7"/>
        <v>57.259279000000006</v>
      </c>
      <c r="I234" s="174"/>
    </row>
    <row r="235" spans="1:9" ht="15.75" x14ac:dyDescent="0.25">
      <c r="A235" s="200"/>
      <c r="B235" s="391" t="s">
        <v>50</v>
      </c>
      <c r="C235" s="6">
        <v>106.7</v>
      </c>
      <c r="D235" s="6">
        <v>80</v>
      </c>
      <c r="E235" s="49"/>
      <c r="F235" s="147"/>
      <c r="G235" s="91">
        <v>70</v>
      </c>
      <c r="H235" s="118">
        <f t="shared" si="7"/>
        <v>7.4690000000000012</v>
      </c>
      <c r="I235" s="174"/>
    </row>
    <row r="236" spans="1:9" ht="15.75" x14ac:dyDescent="0.25">
      <c r="A236" s="200"/>
      <c r="B236" s="391" t="s">
        <v>100</v>
      </c>
      <c r="C236" s="6">
        <v>12</v>
      </c>
      <c r="D236" s="6">
        <v>10</v>
      </c>
      <c r="E236" s="49"/>
      <c r="F236" s="147"/>
      <c r="G236" s="91">
        <v>50</v>
      </c>
      <c r="H236" s="118">
        <f t="shared" si="7"/>
        <v>0.60000000000000009</v>
      </c>
      <c r="I236" s="174"/>
    </row>
    <row r="237" spans="1:9" ht="15.75" x14ac:dyDescent="0.25">
      <c r="A237" s="200"/>
      <c r="B237" s="391" t="s">
        <v>84</v>
      </c>
      <c r="C237" s="6">
        <v>4</v>
      </c>
      <c r="D237" s="6">
        <v>4</v>
      </c>
      <c r="E237" s="55"/>
      <c r="F237" s="203"/>
      <c r="G237" s="166">
        <v>160</v>
      </c>
      <c r="H237" s="118">
        <f t="shared" si="7"/>
        <v>0.64</v>
      </c>
      <c r="I237" s="261"/>
    </row>
    <row r="238" spans="1:9" ht="16.5" thickBot="1" x14ac:dyDescent="0.3">
      <c r="A238" s="308"/>
      <c r="B238" s="420" t="s">
        <v>83</v>
      </c>
      <c r="C238" s="41">
        <v>5</v>
      </c>
      <c r="D238" s="41">
        <v>5</v>
      </c>
      <c r="E238" s="215"/>
      <c r="F238" s="81"/>
      <c r="G238" s="89">
        <v>145</v>
      </c>
      <c r="H238" s="118">
        <f t="shared" si="7"/>
        <v>0.72499999999999998</v>
      </c>
      <c r="I238" s="261"/>
    </row>
    <row r="239" spans="1:9" x14ac:dyDescent="0.25">
      <c r="A239" s="31">
        <v>474</v>
      </c>
      <c r="B239" s="177" t="s">
        <v>250</v>
      </c>
      <c r="C239" s="33"/>
      <c r="D239" s="33"/>
      <c r="E239" s="33"/>
      <c r="F239" s="31">
        <v>50</v>
      </c>
      <c r="G239" s="90"/>
      <c r="H239" s="118">
        <f t="shared" si="7"/>
        <v>0</v>
      </c>
      <c r="I239" s="90"/>
    </row>
    <row r="240" spans="1:9" x14ac:dyDescent="0.25">
      <c r="A240" s="15"/>
      <c r="B240" s="428" t="s">
        <v>53</v>
      </c>
      <c r="C240" s="19">
        <v>40</v>
      </c>
      <c r="D240" s="30">
        <v>40</v>
      </c>
      <c r="E240" s="19"/>
      <c r="F240" s="14"/>
      <c r="G240" s="86">
        <v>34</v>
      </c>
      <c r="H240" s="118">
        <f t="shared" si="7"/>
        <v>1.36</v>
      </c>
      <c r="I240" s="71"/>
    </row>
    <row r="241" spans="1:11" x14ac:dyDescent="0.25">
      <c r="A241" s="15"/>
      <c r="B241" s="428" t="s">
        <v>32</v>
      </c>
      <c r="C241" s="19">
        <v>5</v>
      </c>
      <c r="D241" s="30">
        <v>5</v>
      </c>
      <c r="E241" s="19"/>
      <c r="F241" s="14"/>
      <c r="G241" s="86">
        <v>34</v>
      </c>
      <c r="H241" s="118">
        <f t="shared" si="7"/>
        <v>0.17</v>
      </c>
      <c r="I241" s="71"/>
    </row>
    <row r="242" spans="1:11" x14ac:dyDescent="0.25">
      <c r="A242" s="15"/>
      <c r="B242" s="428" t="s">
        <v>33</v>
      </c>
      <c r="C242" s="19">
        <v>8</v>
      </c>
      <c r="D242" s="30">
        <v>8</v>
      </c>
      <c r="E242" s="19"/>
      <c r="F242" s="14"/>
      <c r="G242" s="86">
        <v>79</v>
      </c>
      <c r="H242" s="118">
        <f t="shared" si="7"/>
        <v>0.63200000000000001</v>
      </c>
      <c r="I242" s="71"/>
    </row>
    <row r="243" spans="1:11" x14ac:dyDescent="0.25">
      <c r="A243" s="15"/>
      <c r="B243" s="428" t="s">
        <v>95</v>
      </c>
      <c r="C243" s="19">
        <v>2</v>
      </c>
      <c r="D243" s="30">
        <v>2</v>
      </c>
      <c r="E243" s="19"/>
      <c r="F243" s="14"/>
      <c r="G243" s="86">
        <v>79</v>
      </c>
      <c r="H243" s="118">
        <f t="shared" si="7"/>
        <v>0.158</v>
      </c>
      <c r="I243" s="71"/>
    </row>
    <row r="244" spans="1:11" x14ac:dyDescent="0.25">
      <c r="A244" s="15"/>
      <c r="B244" s="428" t="s">
        <v>96</v>
      </c>
      <c r="C244" s="16">
        <v>5</v>
      </c>
      <c r="D244" s="29">
        <v>5</v>
      </c>
      <c r="E244" s="16"/>
      <c r="F244" s="15"/>
      <c r="G244" s="86">
        <v>1150</v>
      </c>
      <c r="H244" s="118">
        <f t="shared" si="7"/>
        <v>5.75</v>
      </c>
      <c r="I244" s="94"/>
    </row>
    <row r="245" spans="1:11" x14ac:dyDescent="0.25">
      <c r="A245" s="15"/>
      <c r="B245" s="428" t="s">
        <v>35</v>
      </c>
      <c r="C245" s="19">
        <v>45</v>
      </c>
      <c r="D245" s="30">
        <v>45</v>
      </c>
      <c r="E245" s="19"/>
      <c r="F245" s="14"/>
      <c r="G245" s="86">
        <v>89.5</v>
      </c>
      <c r="H245" s="118">
        <f t="shared" si="7"/>
        <v>4.0274999999999999</v>
      </c>
      <c r="I245" s="71"/>
    </row>
    <row r="246" spans="1:11" x14ac:dyDescent="0.25">
      <c r="A246" s="11"/>
      <c r="B246" s="429" t="s">
        <v>34</v>
      </c>
      <c r="C246" s="61">
        <v>0.125</v>
      </c>
      <c r="D246" s="61">
        <v>0.125</v>
      </c>
      <c r="E246" s="23"/>
      <c r="F246" s="22"/>
      <c r="G246" s="86">
        <v>125</v>
      </c>
      <c r="H246" s="118">
        <f>(G246/10)*C246</f>
        <v>1.5625</v>
      </c>
      <c r="I246" s="101"/>
    </row>
    <row r="247" spans="1:11" x14ac:dyDescent="0.25">
      <c r="A247" s="15"/>
      <c r="B247" s="7" t="s">
        <v>37</v>
      </c>
      <c r="C247" s="19">
        <v>5.0000000000000001E-3</v>
      </c>
      <c r="D247" s="30">
        <v>5.0000000000000001E-3</v>
      </c>
      <c r="E247" s="19"/>
      <c r="F247" s="14"/>
      <c r="G247" s="86">
        <v>1250</v>
      </c>
      <c r="H247" s="118">
        <f t="shared" si="7"/>
        <v>6.2500000000000003E-3</v>
      </c>
      <c r="I247" s="71"/>
    </row>
    <row r="248" spans="1:11" x14ac:dyDescent="0.25">
      <c r="A248" s="15"/>
      <c r="B248" s="7" t="s">
        <v>21</v>
      </c>
      <c r="C248" s="19">
        <v>1E-3</v>
      </c>
      <c r="D248" s="30">
        <v>1E-3</v>
      </c>
      <c r="E248" s="19"/>
      <c r="F248" s="14"/>
      <c r="G248" s="86">
        <v>19</v>
      </c>
      <c r="H248" s="118">
        <f t="shared" si="7"/>
        <v>1.9000000000000001E-5</v>
      </c>
      <c r="I248" s="71"/>
    </row>
    <row r="249" spans="1:11" ht="15.75" thickBot="1" x14ac:dyDescent="0.3">
      <c r="A249" s="83"/>
      <c r="B249" s="35" t="s">
        <v>16</v>
      </c>
      <c r="C249" s="35">
        <v>110</v>
      </c>
      <c r="D249" s="35">
        <v>110</v>
      </c>
      <c r="E249" s="35"/>
      <c r="F249" s="81"/>
      <c r="G249" s="72"/>
      <c r="H249" s="118">
        <f t="shared" si="7"/>
        <v>0</v>
      </c>
      <c r="I249" s="71"/>
    </row>
    <row r="250" spans="1:11" x14ac:dyDescent="0.25">
      <c r="A250" s="305">
        <v>951</v>
      </c>
      <c r="B250" s="33" t="s">
        <v>251</v>
      </c>
      <c r="C250" s="33"/>
      <c r="D250" s="33"/>
      <c r="E250" s="271"/>
      <c r="F250" s="188">
        <v>200</v>
      </c>
      <c r="G250" s="90"/>
      <c r="H250" s="118">
        <f t="shared" si="7"/>
        <v>0</v>
      </c>
      <c r="I250" s="114"/>
      <c r="K250">
        <v>47.09</v>
      </c>
    </row>
    <row r="251" spans="1:11" x14ac:dyDescent="0.25">
      <c r="A251" s="307"/>
      <c r="B251" s="328" t="s">
        <v>66</v>
      </c>
      <c r="C251" s="328">
        <v>6</v>
      </c>
      <c r="D251" s="328">
        <v>6</v>
      </c>
      <c r="E251" s="110"/>
      <c r="F251" s="272"/>
      <c r="G251" s="329">
        <v>480</v>
      </c>
      <c r="H251" s="118">
        <f t="shared" si="7"/>
        <v>2.88</v>
      </c>
      <c r="I251" s="114"/>
      <c r="K251">
        <v>182.57</v>
      </c>
    </row>
    <row r="252" spans="1:11" x14ac:dyDescent="0.25">
      <c r="A252" s="307"/>
      <c r="B252" s="328" t="s">
        <v>8</v>
      </c>
      <c r="C252" s="328">
        <v>17</v>
      </c>
      <c r="D252" s="328">
        <v>17</v>
      </c>
      <c r="E252" s="110"/>
      <c r="F252" s="272"/>
      <c r="G252" s="329">
        <v>79</v>
      </c>
      <c r="H252" s="118">
        <f t="shared" si="7"/>
        <v>1.343</v>
      </c>
      <c r="I252" s="114"/>
      <c r="K252">
        <f>SUM(K250:K251)</f>
        <v>229.66</v>
      </c>
    </row>
    <row r="253" spans="1:11" x14ac:dyDescent="0.25">
      <c r="A253" s="307"/>
      <c r="B253" s="328" t="s">
        <v>10</v>
      </c>
      <c r="C253" s="328">
        <v>50</v>
      </c>
      <c r="D253" s="328">
        <v>50</v>
      </c>
      <c r="E253" s="110"/>
      <c r="F253" s="272"/>
      <c r="G253" s="329">
        <v>89.5</v>
      </c>
      <c r="H253" s="118">
        <f t="shared" si="7"/>
        <v>4.4749999999999996</v>
      </c>
      <c r="I253" s="114"/>
    </row>
    <row r="254" spans="1:11" ht="15.75" thickBot="1" x14ac:dyDescent="0.3">
      <c r="A254" s="83"/>
      <c r="B254" s="338" t="s">
        <v>16</v>
      </c>
      <c r="C254" s="338">
        <v>168</v>
      </c>
      <c r="D254" s="338">
        <v>168</v>
      </c>
      <c r="E254" s="35"/>
      <c r="F254" s="83"/>
      <c r="G254" s="83"/>
      <c r="H254" s="118">
        <f t="shared" si="7"/>
        <v>0</v>
      </c>
      <c r="I254" s="14"/>
    </row>
    <row r="255" spans="1:11" ht="15.75" thickBot="1" x14ac:dyDescent="0.3">
      <c r="A255" s="225"/>
      <c r="B255" s="220" t="s">
        <v>252</v>
      </c>
      <c r="C255" s="347">
        <v>100</v>
      </c>
      <c r="D255" s="347"/>
      <c r="E255" s="211"/>
      <c r="F255" s="225">
        <v>100</v>
      </c>
      <c r="G255" s="348">
        <v>188</v>
      </c>
      <c r="H255" s="118">
        <f t="shared" si="7"/>
        <v>18.8</v>
      </c>
      <c r="I255" s="28"/>
    </row>
    <row r="256" spans="1:11" ht="45" x14ac:dyDescent="0.25">
      <c r="A256" s="307"/>
      <c r="B256" s="489" t="s">
        <v>253</v>
      </c>
      <c r="C256" s="110">
        <v>30</v>
      </c>
      <c r="D256" s="110"/>
      <c r="E256" s="110"/>
      <c r="F256" s="307">
        <v>30</v>
      </c>
      <c r="G256" s="59">
        <v>395</v>
      </c>
      <c r="H256" s="118">
        <f t="shared" si="7"/>
        <v>11.850000000000001</v>
      </c>
      <c r="I256" s="272"/>
    </row>
    <row r="257" spans="1:9" ht="18.75" x14ac:dyDescent="0.25">
      <c r="A257" s="307"/>
      <c r="B257" s="109"/>
      <c r="C257" s="110"/>
      <c r="D257" s="110"/>
      <c r="E257" s="110"/>
      <c r="F257" s="307"/>
      <c r="G257" s="59"/>
      <c r="H257" s="136">
        <f>SUM(H220:H256)</f>
        <v>182.57042799999996</v>
      </c>
      <c r="I257" s="272"/>
    </row>
    <row r="258" spans="1:9" ht="30" customHeight="1" x14ac:dyDescent="0.25">
      <c r="A258" s="25"/>
      <c r="B258" s="459" t="s">
        <v>79</v>
      </c>
      <c r="C258" s="27"/>
      <c r="D258" s="27"/>
      <c r="E258" s="27"/>
      <c r="F258" s="24"/>
      <c r="G258" s="59"/>
      <c r="H258" s="516">
        <f>H217+H257</f>
        <v>229.65947799999998</v>
      </c>
      <c r="I258" s="526">
        <v>0.34</v>
      </c>
    </row>
    <row r="259" spans="1:9" ht="15" customHeight="1" x14ac:dyDescent="0.3">
      <c r="A259" s="15"/>
      <c r="B259" s="606" t="s">
        <v>192</v>
      </c>
      <c r="C259" s="606"/>
      <c r="D259" s="606"/>
      <c r="E259" s="606"/>
      <c r="F259" s="606"/>
      <c r="G259" s="606"/>
      <c r="H259" s="606"/>
      <c r="I259" s="606"/>
    </row>
    <row r="260" spans="1:9" ht="15.75" thickBot="1" x14ac:dyDescent="0.3">
      <c r="A260" s="32"/>
      <c r="B260" s="38" t="s">
        <v>97</v>
      </c>
      <c r="C260" s="38"/>
      <c r="D260" s="38"/>
      <c r="E260" s="38"/>
      <c r="F260" s="32"/>
      <c r="G260" s="32"/>
      <c r="H260" s="116"/>
      <c r="I260" s="32"/>
    </row>
    <row r="261" spans="1:9" ht="15.75" thickBot="1" x14ac:dyDescent="0.3">
      <c r="A261" s="32"/>
      <c r="B261" s="37"/>
      <c r="C261" s="64"/>
      <c r="D261" s="64"/>
      <c r="E261" s="35"/>
      <c r="F261" s="36"/>
      <c r="G261" s="96"/>
      <c r="H261" s="118"/>
      <c r="I261" s="96"/>
    </row>
    <row r="262" spans="1:9" ht="30" customHeight="1" x14ac:dyDescent="0.25">
      <c r="A262" s="31">
        <v>438</v>
      </c>
      <c r="B262" s="33" t="s">
        <v>98</v>
      </c>
      <c r="C262" s="33"/>
      <c r="D262" s="33"/>
      <c r="E262" s="33"/>
      <c r="F262" s="31" t="s">
        <v>128</v>
      </c>
      <c r="G262" s="31"/>
      <c r="H262" s="118"/>
      <c r="I262" s="31"/>
    </row>
    <row r="263" spans="1:9" x14ac:dyDescent="0.25">
      <c r="A263" s="15"/>
      <c r="B263" s="328" t="s">
        <v>34</v>
      </c>
      <c r="C263" s="19">
        <v>1.5</v>
      </c>
      <c r="D263" s="19">
        <v>60</v>
      </c>
      <c r="E263" s="19"/>
      <c r="F263" s="14"/>
      <c r="G263" s="71">
        <v>125</v>
      </c>
      <c r="H263" s="118">
        <f>(G263/10)*C263</f>
        <v>18.75</v>
      </c>
      <c r="I263" s="71"/>
    </row>
    <row r="264" spans="1:9" x14ac:dyDescent="0.25">
      <c r="A264" s="15"/>
      <c r="B264" s="328" t="s">
        <v>35</v>
      </c>
      <c r="C264" s="19">
        <v>70</v>
      </c>
      <c r="D264" s="19">
        <v>70</v>
      </c>
      <c r="E264" s="19"/>
      <c r="F264" s="14"/>
      <c r="G264" s="71">
        <v>89.5</v>
      </c>
      <c r="H264" s="118">
        <f t="shared" ref="H264:H274" si="8">(G264/1000)*C264</f>
        <v>6.2649999999999997</v>
      </c>
      <c r="I264" s="71"/>
    </row>
    <row r="265" spans="1:9" x14ac:dyDescent="0.25">
      <c r="A265" s="15"/>
      <c r="B265" s="328" t="s">
        <v>21</v>
      </c>
      <c r="C265" s="19">
        <v>0.5</v>
      </c>
      <c r="D265" s="19">
        <v>0.5</v>
      </c>
      <c r="E265" s="19"/>
      <c r="F265" s="14"/>
      <c r="G265" s="71">
        <v>19</v>
      </c>
      <c r="H265" s="118">
        <f t="shared" si="8"/>
        <v>9.4999999999999998E-3</v>
      </c>
      <c r="I265" s="71"/>
    </row>
    <row r="266" spans="1:9" ht="15.75" thickBot="1" x14ac:dyDescent="0.3">
      <c r="A266" s="83"/>
      <c r="B266" s="338" t="s">
        <v>9</v>
      </c>
      <c r="C266" s="35">
        <v>3</v>
      </c>
      <c r="D266" s="35">
        <v>3</v>
      </c>
      <c r="E266" s="35"/>
      <c r="F266" s="81"/>
      <c r="G266" s="85">
        <v>1150</v>
      </c>
      <c r="H266" s="118">
        <f t="shared" si="8"/>
        <v>3.4499999999999997</v>
      </c>
      <c r="I266" s="71"/>
    </row>
    <row r="267" spans="1:9" x14ac:dyDescent="0.25">
      <c r="A267" s="312">
        <v>42</v>
      </c>
      <c r="B267" s="324" t="s">
        <v>11</v>
      </c>
      <c r="C267" s="325">
        <v>10</v>
      </c>
      <c r="D267" s="570">
        <v>10</v>
      </c>
      <c r="E267" s="615"/>
      <c r="F267" s="312"/>
      <c r="G267" s="325">
        <v>750</v>
      </c>
      <c r="H267" s="118">
        <f t="shared" si="8"/>
        <v>7.5</v>
      </c>
      <c r="I267" s="114"/>
    </row>
    <row r="268" spans="1:9" ht="15.75" thickBot="1" x14ac:dyDescent="0.3">
      <c r="A268" s="129"/>
      <c r="B268" s="326" t="s">
        <v>12</v>
      </c>
      <c r="C268" s="323">
        <v>30</v>
      </c>
      <c r="D268" s="572">
        <v>30</v>
      </c>
      <c r="E268" s="573"/>
      <c r="F268" s="327"/>
      <c r="G268" s="323">
        <v>119.44</v>
      </c>
      <c r="H268" s="118">
        <f t="shared" si="8"/>
        <v>3.5832000000000002</v>
      </c>
      <c r="I268" s="114"/>
    </row>
    <row r="269" spans="1:9" x14ac:dyDescent="0.25">
      <c r="A269" s="15">
        <v>944</v>
      </c>
      <c r="B269" s="109" t="s">
        <v>99</v>
      </c>
      <c r="C269" s="16"/>
      <c r="D269" s="16"/>
      <c r="E269" s="16"/>
      <c r="F269" s="15" t="s">
        <v>14</v>
      </c>
      <c r="G269" s="15"/>
      <c r="H269" s="118">
        <f t="shared" si="8"/>
        <v>0</v>
      </c>
      <c r="I269" s="15"/>
    </row>
    <row r="270" spans="1:9" x14ac:dyDescent="0.25">
      <c r="A270" s="15"/>
      <c r="B270" s="328" t="s">
        <v>39</v>
      </c>
      <c r="C270" s="19">
        <v>1</v>
      </c>
      <c r="D270" s="19">
        <v>1</v>
      </c>
      <c r="E270" s="19"/>
      <c r="F270" s="14"/>
      <c r="G270" s="86">
        <v>450</v>
      </c>
      <c r="H270" s="118">
        <f t="shared" si="8"/>
        <v>0.45</v>
      </c>
      <c r="I270" s="71"/>
    </row>
    <row r="271" spans="1:9" x14ac:dyDescent="0.25">
      <c r="A271" s="15"/>
      <c r="B271" s="328" t="s">
        <v>33</v>
      </c>
      <c r="C271" s="19">
        <v>15</v>
      </c>
      <c r="D271" s="19">
        <v>15</v>
      </c>
      <c r="E271" s="19"/>
      <c r="F271" s="14"/>
      <c r="G271" s="86">
        <v>79</v>
      </c>
      <c r="H271" s="118">
        <f t="shared" si="8"/>
        <v>1.1850000000000001</v>
      </c>
      <c r="I271" s="71"/>
    </row>
    <row r="272" spans="1:9" x14ac:dyDescent="0.25">
      <c r="A272" s="15"/>
      <c r="B272" s="328" t="s">
        <v>47</v>
      </c>
      <c r="C272" s="19">
        <v>8</v>
      </c>
      <c r="D272" s="19">
        <v>8</v>
      </c>
      <c r="E272" s="19"/>
      <c r="F272" s="14"/>
      <c r="G272" s="86">
        <v>198</v>
      </c>
      <c r="H272" s="118">
        <f t="shared" si="8"/>
        <v>1.5840000000000001</v>
      </c>
      <c r="I272" s="71"/>
    </row>
    <row r="273" spans="1:12" x14ac:dyDescent="0.25">
      <c r="A273" s="307"/>
      <c r="B273" s="328" t="s">
        <v>256</v>
      </c>
      <c r="C273" s="110">
        <v>100</v>
      </c>
      <c r="D273" s="110"/>
      <c r="E273" s="110"/>
      <c r="F273" s="272">
        <v>100</v>
      </c>
      <c r="G273" s="86">
        <v>225</v>
      </c>
      <c r="H273" s="118">
        <f t="shared" si="8"/>
        <v>22.5</v>
      </c>
      <c r="I273" s="114"/>
    </row>
    <row r="274" spans="1:12" x14ac:dyDescent="0.25">
      <c r="A274" s="153"/>
      <c r="B274" s="109" t="s">
        <v>134</v>
      </c>
      <c r="C274" s="110">
        <v>150</v>
      </c>
      <c r="D274" s="110"/>
      <c r="E274" s="110"/>
      <c r="F274" s="156">
        <v>120</v>
      </c>
      <c r="G274" s="86">
        <v>109</v>
      </c>
      <c r="H274" s="118">
        <f t="shared" si="8"/>
        <v>16.350000000000001</v>
      </c>
      <c r="I274" s="114"/>
    </row>
    <row r="275" spans="1:12" ht="18.75" x14ac:dyDescent="0.25">
      <c r="A275" s="25"/>
      <c r="B275" s="27"/>
      <c r="C275" s="27"/>
      <c r="D275" s="27"/>
      <c r="E275" s="27"/>
      <c r="F275" s="24"/>
      <c r="G275" s="25"/>
      <c r="H275" s="136">
        <f>SUM(H263:H274)</f>
        <v>81.6267</v>
      </c>
      <c r="I275" s="138"/>
    </row>
    <row r="276" spans="1:12" x14ac:dyDescent="0.25">
      <c r="A276" s="52"/>
      <c r="B276" s="227" t="s">
        <v>17</v>
      </c>
      <c r="C276" s="8"/>
      <c r="D276" s="8"/>
      <c r="E276" s="8"/>
      <c r="F276" s="15"/>
      <c r="G276" s="15"/>
      <c r="H276" s="118"/>
      <c r="I276" s="15"/>
    </row>
    <row r="277" spans="1:12" ht="54" customHeight="1" x14ac:dyDescent="0.25">
      <c r="A277" s="5" t="s">
        <v>181</v>
      </c>
      <c r="B277" s="284" t="s">
        <v>182</v>
      </c>
      <c r="C277" s="229"/>
      <c r="D277" s="50"/>
      <c r="E277" s="16"/>
      <c r="F277" s="15">
        <v>80</v>
      </c>
      <c r="G277" s="15"/>
      <c r="H277" s="118"/>
      <c r="I277" s="15"/>
    </row>
    <row r="278" spans="1:12" ht="15.75" x14ac:dyDescent="0.25">
      <c r="A278" s="216"/>
      <c r="B278" s="258" t="s">
        <v>183</v>
      </c>
      <c r="C278" s="6">
        <v>45.2</v>
      </c>
      <c r="D278" s="6">
        <v>38.4</v>
      </c>
      <c r="E278" s="49"/>
      <c r="F278" s="14"/>
      <c r="G278" s="86">
        <v>205</v>
      </c>
      <c r="H278" s="118">
        <f>(G278/1000)*C278</f>
        <v>9.266</v>
      </c>
      <c r="I278" s="86"/>
    </row>
    <row r="279" spans="1:12" ht="15.75" x14ac:dyDescent="0.25">
      <c r="A279" s="200"/>
      <c r="B279" s="258" t="s">
        <v>184</v>
      </c>
      <c r="C279" s="6">
        <v>35</v>
      </c>
      <c r="D279" s="6">
        <v>28</v>
      </c>
      <c r="E279" s="49"/>
      <c r="F279" s="14"/>
      <c r="G279" s="86">
        <v>210</v>
      </c>
      <c r="H279" s="118">
        <f t="shared" ref="H279:H306" si="9">(G279/1000)*C279</f>
        <v>7.35</v>
      </c>
      <c r="I279" s="86"/>
    </row>
    <row r="280" spans="1:12" ht="15.75" x14ac:dyDescent="0.25">
      <c r="A280" s="200"/>
      <c r="B280" s="491" t="s">
        <v>185</v>
      </c>
      <c r="C280" s="6">
        <v>12</v>
      </c>
      <c r="D280" s="6">
        <v>10.1</v>
      </c>
      <c r="E280" s="49"/>
      <c r="F280" s="205"/>
      <c r="G280" s="521">
        <v>390</v>
      </c>
      <c r="H280" s="118">
        <f t="shared" si="9"/>
        <v>4.68</v>
      </c>
      <c r="I280" s="86"/>
    </row>
    <row r="281" spans="1:12" ht="15.75" x14ac:dyDescent="0.25">
      <c r="A281" s="200"/>
      <c r="B281" s="258" t="s">
        <v>84</v>
      </c>
      <c r="C281" s="6">
        <v>4.8</v>
      </c>
      <c r="D281" s="6">
        <v>4.8</v>
      </c>
      <c r="E281" s="49"/>
      <c r="F281" s="205"/>
      <c r="G281" s="86">
        <v>160</v>
      </c>
      <c r="H281" s="118">
        <f t="shared" si="9"/>
        <v>0.76800000000000002</v>
      </c>
      <c r="I281" s="86"/>
    </row>
    <row r="282" spans="1:12" ht="15.75" x14ac:dyDescent="0.25">
      <c r="A282" s="200"/>
      <c r="B282" s="258" t="s">
        <v>21</v>
      </c>
      <c r="C282" s="6">
        <v>0.5</v>
      </c>
      <c r="D282" s="6">
        <v>0.5</v>
      </c>
      <c r="E282" s="49"/>
      <c r="F282" s="205"/>
      <c r="G282" s="86">
        <v>19</v>
      </c>
      <c r="H282" s="118">
        <f t="shared" si="9"/>
        <v>9.4999999999999998E-3</v>
      </c>
      <c r="I282" s="86"/>
    </row>
    <row r="283" spans="1:12" ht="15.75" customHeight="1" thickBot="1" x14ac:dyDescent="0.3">
      <c r="A283" s="83"/>
      <c r="B283" s="209"/>
      <c r="C283" s="35"/>
      <c r="D283" s="35"/>
      <c r="E283" s="35"/>
      <c r="F283" s="36"/>
      <c r="G283" s="96"/>
      <c r="H283" s="118">
        <f t="shared" si="9"/>
        <v>0</v>
      </c>
      <c r="I283" s="96"/>
    </row>
    <row r="284" spans="1:12" ht="30" customHeight="1" x14ac:dyDescent="0.25">
      <c r="A284" s="39">
        <v>206</v>
      </c>
      <c r="B284" s="430" t="s">
        <v>186</v>
      </c>
      <c r="C284" s="224"/>
      <c r="D284" s="223"/>
      <c r="E284" s="33"/>
      <c r="F284" s="31">
        <v>200</v>
      </c>
      <c r="G284" s="31"/>
      <c r="H284" s="118">
        <f t="shared" si="9"/>
        <v>0</v>
      </c>
      <c r="I284" s="31"/>
    </row>
    <row r="285" spans="1:12" ht="15.75" x14ac:dyDescent="0.25">
      <c r="A285" s="216"/>
      <c r="B285" s="6" t="s">
        <v>187</v>
      </c>
      <c r="C285" s="6">
        <v>16</v>
      </c>
      <c r="D285" s="6">
        <v>16</v>
      </c>
      <c r="E285" s="49"/>
      <c r="F285" s="14"/>
      <c r="G285" s="103">
        <v>48</v>
      </c>
      <c r="H285" s="118">
        <f t="shared" si="9"/>
        <v>0.76800000000000002</v>
      </c>
      <c r="I285" s="103"/>
    </row>
    <row r="286" spans="1:12" ht="15.75" x14ac:dyDescent="0.25">
      <c r="A286" s="200"/>
      <c r="B286" s="6" t="s">
        <v>9</v>
      </c>
      <c r="C286" s="6">
        <v>4</v>
      </c>
      <c r="D286" s="6">
        <v>4</v>
      </c>
      <c r="E286" s="49"/>
      <c r="F286" s="14"/>
      <c r="G286" s="103">
        <v>1150</v>
      </c>
      <c r="H286" s="118">
        <f t="shared" si="9"/>
        <v>4.5999999999999996</v>
      </c>
      <c r="I286" s="103"/>
    </row>
    <row r="287" spans="1:12" ht="15.75" x14ac:dyDescent="0.25">
      <c r="A287" s="200"/>
      <c r="B287" s="6" t="s">
        <v>18</v>
      </c>
      <c r="C287" s="6">
        <v>29</v>
      </c>
      <c r="D287" s="6">
        <v>20</v>
      </c>
      <c r="E287" s="49"/>
      <c r="F287" s="14"/>
      <c r="G287" s="103">
        <v>70</v>
      </c>
      <c r="H287" s="118">
        <f t="shared" si="9"/>
        <v>2.0300000000000002</v>
      </c>
      <c r="I287" s="103"/>
    </row>
    <row r="288" spans="1:12" ht="15.75" x14ac:dyDescent="0.25">
      <c r="A288" s="200"/>
      <c r="B288" s="6" t="s">
        <v>19</v>
      </c>
      <c r="C288" s="6">
        <v>13</v>
      </c>
      <c r="D288" s="6">
        <v>10</v>
      </c>
      <c r="E288" s="49"/>
      <c r="F288" s="14"/>
      <c r="G288" s="103">
        <v>38</v>
      </c>
      <c r="H288" s="118">
        <f t="shared" si="9"/>
        <v>0.49399999999999999</v>
      </c>
      <c r="I288" s="103"/>
      <c r="L288">
        <v>81.63</v>
      </c>
    </row>
    <row r="289" spans="1:12" ht="15.75" x14ac:dyDescent="0.25">
      <c r="A289" s="200"/>
      <c r="B289" s="6" t="s">
        <v>20</v>
      </c>
      <c r="C289" s="6">
        <v>12</v>
      </c>
      <c r="D289" s="6">
        <v>10</v>
      </c>
      <c r="E289" s="49"/>
      <c r="F289" s="14"/>
      <c r="G289" s="103">
        <v>50</v>
      </c>
      <c r="H289" s="118">
        <f t="shared" si="9"/>
        <v>0.60000000000000009</v>
      </c>
      <c r="I289" s="103"/>
      <c r="L289">
        <v>144.08000000000001</v>
      </c>
    </row>
    <row r="290" spans="1:12" ht="15.75" x14ac:dyDescent="0.25">
      <c r="A290" s="200"/>
      <c r="B290" s="6" t="s">
        <v>25</v>
      </c>
      <c r="C290" s="6">
        <v>0.5</v>
      </c>
      <c r="D290" s="6">
        <v>0.5</v>
      </c>
      <c r="E290" s="49"/>
      <c r="F290" s="14"/>
      <c r="G290" s="329">
        <v>19</v>
      </c>
      <c r="H290" s="118">
        <f t="shared" si="9"/>
        <v>9.4999999999999998E-3</v>
      </c>
      <c r="I290" s="103"/>
      <c r="L290" s="520">
        <f>SUM(L288:L289)</f>
        <v>225.71</v>
      </c>
    </row>
    <row r="291" spans="1:12" ht="15.75" thickBot="1" x14ac:dyDescent="0.3">
      <c r="A291" s="83"/>
      <c r="B291" s="209"/>
      <c r="C291" s="35"/>
      <c r="D291" s="35"/>
      <c r="E291" s="35"/>
      <c r="F291" s="36"/>
      <c r="G291" s="104"/>
      <c r="H291" s="118">
        <f t="shared" si="9"/>
        <v>0</v>
      </c>
      <c r="I291" s="104"/>
    </row>
    <row r="292" spans="1:12" ht="30.75" customHeight="1" x14ac:dyDescent="0.25">
      <c r="A292" s="39">
        <v>646</v>
      </c>
      <c r="B292" s="430" t="s">
        <v>188</v>
      </c>
      <c r="C292" s="224"/>
      <c r="D292" s="223"/>
      <c r="E292" s="33"/>
      <c r="F292" s="194" t="s">
        <v>190</v>
      </c>
      <c r="G292" s="31"/>
      <c r="H292" s="118">
        <f t="shared" si="9"/>
        <v>0</v>
      </c>
      <c r="I292" s="31"/>
    </row>
    <row r="293" spans="1:12" ht="15.75" x14ac:dyDescent="0.25">
      <c r="A293" s="109"/>
      <c r="B293" s="6" t="s">
        <v>115</v>
      </c>
      <c r="C293" s="6">
        <v>46</v>
      </c>
      <c r="D293" s="6">
        <v>46</v>
      </c>
      <c r="E293" s="49"/>
      <c r="F293" s="14"/>
      <c r="G293" s="91">
        <v>95</v>
      </c>
      <c r="H293" s="118">
        <f t="shared" si="9"/>
        <v>4.37</v>
      </c>
      <c r="I293" s="91"/>
    </row>
    <row r="294" spans="1:12" ht="15.75" x14ac:dyDescent="0.25">
      <c r="A294" s="109"/>
      <c r="B294" s="6" t="s">
        <v>19</v>
      </c>
      <c r="C294" s="6">
        <v>17.3</v>
      </c>
      <c r="D294" s="6">
        <v>13</v>
      </c>
      <c r="E294" s="49"/>
      <c r="F294" s="205"/>
      <c r="G294" s="91">
        <v>38</v>
      </c>
      <c r="H294" s="118">
        <f t="shared" si="9"/>
        <v>0.65739999999999998</v>
      </c>
      <c r="I294" s="91"/>
    </row>
    <row r="295" spans="1:12" ht="15.75" x14ac:dyDescent="0.25">
      <c r="A295" s="109"/>
      <c r="B295" s="6" t="s">
        <v>23</v>
      </c>
      <c r="C295" s="6">
        <v>11</v>
      </c>
      <c r="D295" s="6">
        <v>9</v>
      </c>
      <c r="E295" s="49"/>
      <c r="F295" s="205"/>
      <c r="G295" s="91">
        <v>50</v>
      </c>
      <c r="H295" s="118">
        <f t="shared" si="9"/>
        <v>0.55000000000000004</v>
      </c>
      <c r="I295" s="91"/>
    </row>
    <row r="296" spans="1:12" ht="15.75" x14ac:dyDescent="0.25">
      <c r="A296" s="109"/>
      <c r="B296" s="6" t="s">
        <v>9</v>
      </c>
      <c r="C296" s="6">
        <v>8</v>
      </c>
      <c r="D296" s="6">
        <v>8</v>
      </c>
      <c r="E296" s="49"/>
      <c r="F296" s="205"/>
      <c r="G296" s="91">
        <v>1150</v>
      </c>
      <c r="H296" s="118">
        <f t="shared" si="9"/>
        <v>9.1999999999999993</v>
      </c>
      <c r="I296" s="91"/>
    </row>
    <row r="297" spans="1:12" ht="15.75" x14ac:dyDescent="0.25">
      <c r="A297" s="109"/>
      <c r="B297" s="6" t="s">
        <v>189</v>
      </c>
      <c r="C297" s="6">
        <v>66</v>
      </c>
      <c r="D297" s="6">
        <v>63</v>
      </c>
      <c r="E297" s="49"/>
      <c r="F297" s="205"/>
      <c r="G297" s="91">
        <v>342.78</v>
      </c>
      <c r="H297" s="118">
        <f t="shared" si="9"/>
        <v>22.623479999999997</v>
      </c>
      <c r="I297" s="91"/>
    </row>
    <row r="298" spans="1:12" ht="15.75" x14ac:dyDescent="0.25">
      <c r="A298" s="109"/>
      <c r="B298" s="6" t="s">
        <v>24</v>
      </c>
      <c r="C298" s="6">
        <v>7</v>
      </c>
      <c r="D298" s="6">
        <v>7</v>
      </c>
      <c r="E298" s="49"/>
      <c r="F298" s="205"/>
      <c r="G298" s="91">
        <v>143</v>
      </c>
      <c r="H298" s="118">
        <f t="shared" si="9"/>
        <v>1.0009999999999999</v>
      </c>
      <c r="I298" s="91"/>
    </row>
    <row r="299" spans="1:12" ht="15.75" x14ac:dyDescent="0.25">
      <c r="A299" s="109"/>
      <c r="B299" s="6" t="s">
        <v>25</v>
      </c>
      <c r="C299" s="6">
        <v>0.5</v>
      </c>
      <c r="D299" s="6">
        <v>0.5</v>
      </c>
      <c r="E299" s="49"/>
      <c r="F299" s="205"/>
      <c r="G299" s="91">
        <v>19</v>
      </c>
      <c r="H299" s="118">
        <f t="shared" si="9"/>
        <v>9.4999999999999998E-3</v>
      </c>
      <c r="I299" s="91"/>
    </row>
    <row r="300" spans="1:12" ht="15.75" thickBot="1" x14ac:dyDescent="0.3">
      <c r="A300" s="32"/>
      <c r="B300" s="37"/>
      <c r="C300" s="37"/>
      <c r="D300" s="37"/>
      <c r="E300" s="37"/>
      <c r="F300" s="32"/>
      <c r="G300" s="32"/>
      <c r="H300" s="118">
        <f t="shared" si="9"/>
        <v>0</v>
      </c>
      <c r="I300" s="111"/>
    </row>
    <row r="301" spans="1:12" ht="30" customHeight="1" x14ac:dyDescent="0.25">
      <c r="A301" s="305">
        <v>868</v>
      </c>
      <c r="B301" s="33" t="s">
        <v>54</v>
      </c>
      <c r="C301" s="33"/>
      <c r="D301" s="33"/>
      <c r="E301" s="33"/>
      <c r="F301" s="56" t="s">
        <v>14</v>
      </c>
      <c r="G301" s="31"/>
      <c r="H301" s="118">
        <f t="shared" si="9"/>
        <v>0</v>
      </c>
      <c r="I301" s="31"/>
    </row>
    <row r="302" spans="1:12" x14ac:dyDescent="0.25">
      <c r="A302" s="307"/>
      <c r="B302" s="328" t="s">
        <v>55</v>
      </c>
      <c r="C302" s="19">
        <v>20</v>
      </c>
      <c r="D302" s="19">
        <v>18</v>
      </c>
      <c r="E302" s="19"/>
      <c r="F302" s="14"/>
      <c r="G302" s="91">
        <v>85</v>
      </c>
      <c r="H302" s="118">
        <f t="shared" si="9"/>
        <v>1.7000000000000002</v>
      </c>
      <c r="I302" s="71"/>
    </row>
    <row r="303" spans="1:12" x14ac:dyDescent="0.25">
      <c r="A303" s="307"/>
      <c r="B303" s="328" t="s">
        <v>8</v>
      </c>
      <c r="C303" s="19">
        <v>17</v>
      </c>
      <c r="D303" s="19">
        <v>17</v>
      </c>
      <c r="E303" s="19"/>
      <c r="F303" s="14"/>
      <c r="G303" s="91">
        <v>79</v>
      </c>
      <c r="H303" s="118">
        <f t="shared" si="9"/>
        <v>1.343</v>
      </c>
      <c r="I303" s="71"/>
    </row>
    <row r="304" spans="1:12" ht="18.75" x14ac:dyDescent="0.25">
      <c r="A304" s="307"/>
      <c r="B304" s="194" t="s">
        <v>257</v>
      </c>
      <c r="C304" s="26">
        <v>50</v>
      </c>
      <c r="D304" s="26"/>
      <c r="E304" s="26"/>
      <c r="F304" s="24">
        <v>50</v>
      </c>
      <c r="G304" s="522">
        <v>95</v>
      </c>
      <c r="H304" s="118">
        <f t="shared" si="9"/>
        <v>4.75</v>
      </c>
      <c r="I304" s="138"/>
    </row>
    <row r="305" spans="1:9" x14ac:dyDescent="0.25">
      <c r="A305" s="307"/>
      <c r="B305" s="109" t="s">
        <v>254</v>
      </c>
      <c r="C305" s="109">
        <v>100</v>
      </c>
      <c r="D305" s="8"/>
      <c r="E305" s="8"/>
      <c r="F305" s="14">
        <v>100</v>
      </c>
      <c r="G305" s="94">
        <v>188</v>
      </c>
      <c r="H305" s="118">
        <f t="shared" si="9"/>
        <v>18.8</v>
      </c>
      <c r="I305" s="14"/>
    </row>
    <row r="306" spans="1:9" ht="30" x14ac:dyDescent="0.25">
      <c r="A306" s="307"/>
      <c r="B306" s="489" t="s">
        <v>255</v>
      </c>
      <c r="C306" s="109">
        <v>100</v>
      </c>
      <c r="D306" s="8"/>
      <c r="E306" s="8"/>
      <c r="F306" s="272">
        <v>100</v>
      </c>
      <c r="G306" s="94">
        <v>485</v>
      </c>
      <c r="H306" s="118">
        <f t="shared" si="9"/>
        <v>48.5</v>
      </c>
      <c r="I306" s="272"/>
    </row>
    <row r="307" spans="1:9" ht="18.75" x14ac:dyDescent="0.25">
      <c r="A307" s="307"/>
      <c r="B307" s="109"/>
      <c r="C307" s="16"/>
      <c r="D307" s="16"/>
      <c r="E307" s="16"/>
      <c r="F307" s="15"/>
      <c r="G307" s="102"/>
      <c r="H307" s="136">
        <f>SUM(H278:H306)</f>
        <v>144.07938000000001</v>
      </c>
      <c r="I307" s="15"/>
    </row>
    <row r="308" spans="1:9" ht="31.5" customHeight="1" x14ac:dyDescent="0.25">
      <c r="A308" s="307"/>
      <c r="B308" s="459" t="s">
        <v>79</v>
      </c>
      <c r="C308" s="109"/>
      <c r="D308" s="109"/>
      <c r="E308" s="109"/>
      <c r="F308" s="307"/>
      <c r="G308" s="102"/>
      <c r="H308" s="527">
        <f>H275+H307</f>
        <v>225.70608000000001</v>
      </c>
      <c r="I308" s="484">
        <v>4.29</v>
      </c>
    </row>
    <row r="309" spans="1:9" ht="15" customHeight="1" x14ac:dyDescent="0.25">
      <c r="A309" s="515"/>
      <c r="B309" s="580" t="s">
        <v>191</v>
      </c>
      <c r="C309" s="580"/>
      <c r="D309" s="580"/>
      <c r="E309" s="580"/>
      <c r="F309" s="580"/>
      <c r="G309" s="580"/>
      <c r="H309" s="580"/>
      <c r="I309" s="580"/>
    </row>
    <row r="310" spans="1:9" ht="15.75" thickBot="1" x14ac:dyDescent="0.3">
      <c r="A310" s="52"/>
      <c r="B310" s="227" t="s">
        <v>107</v>
      </c>
      <c r="C310" s="35"/>
      <c r="D310" s="35"/>
      <c r="E310" s="35"/>
      <c r="F310" s="36"/>
      <c r="G310" s="32"/>
      <c r="H310" s="122"/>
      <c r="I310" s="32"/>
    </row>
    <row r="311" spans="1:9" ht="40.5" customHeight="1" x14ac:dyDescent="0.25">
      <c r="A311" s="5">
        <v>392</v>
      </c>
      <c r="B311" s="426" t="s">
        <v>195</v>
      </c>
      <c r="C311" s="274"/>
      <c r="D311" s="212"/>
      <c r="E311" s="45"/>
      <c r="F311" s="40" t="s">
        <v>63</v>
      </c>
      <c r="G311" s="46"/>
      <c r="H311" s="123"/>
      <c r="I311" s="46"/>
    </row>
    <row r="312" spans="1:9" ht="15.75" x14ac:dyDescent="0.25">
      <c r="A312" s="5"/>
      <c r="B312" s="391" t="s">
        <v>112</v>
      </c>
      <c r="C312" s="6">
        <v>22</v>
      </c>
      <c r="D312" s="6">
        <v>22</v>
      </c>
      <c r="E312" s="221"/>
      <c r="F312" s="20"/>
      <c r="G312" s="92">
        <v>48</v>
      </c>
      <c r="H312" s="118">
        <f>(G312/1000)*C312</f>
        <v>1.056</v>
      </c>
      <c r="I312" s="92"/>
    </row>
    <row r="313" spans="1:9" ht="15.75" x14ac:dyDescent="0.25">
      <c r="A313" s="5"/>
      <c r="B313" s="391" t="s">
        <v>113</v>
      </c>
      <c r="C313" s="6">
        <v>80</v>
      </c>
      <c r="D313" s="6">
        <v>80</v>
      </c>
      <c r="E313" s="221"/>
      <c r="F313" s="20"/>
      <c r="G313" s="92">
        <v>89.5</v>
      </c>
      <c r="H313" s="118">
        <f t="shared" ref="H313:H325" si="10">(G313/1000)*C313</f>
        <v>7.16</v>
      </c>
      <c r="I313" s="92"/>
    </row>
    <row r="314" spans="1:9" ht="15.75" x14ac:dyDescent="0.25">
      <c r="A314" s="5"/>
      <c r="B314" s="391" t="s">
        <v>9</v>
      </c>
      <c r="C314" s="6">
        <v>4</v>
      </c>
      <c r="D314" s="6">
        <v>4</v>
      </c>
      <c r="E314" s="221"/>
      <c r="F314" s="20"/>
      <c r="G314" s="92">
        <v>1150</v>
      </c>
      <c r="H314" s="118">
        <f t="shared" si="10"/>
        <v>4.5999999999999996</v>
      </c>
      <c r="I314" s="92"/>
    </row>
    <row r="315" spans="1:9" ht="15.75" x14ac:dyDescent="0.25">
      <c r="A315" s="5"/>
      <c r="B315" s="391" t="s">
        <v>8</v>
      </c>
      <c r="C315" s="6">
        <v>3.2</v>
      </c>
      <c r="D315" s="6">
        <v>3.2</v>
      </c>
      <c r="E315" s="221"/>
      <c r="F315" s="20"/>
      <c r="G315" s="92">
        <v>79</v>
      </c>
      <c r="H315" s="118">
        <f t="shared" si="10"/>
        <v>0.25280000000000002</v>
      </c>
      <c r="I315" s="92"/>
    </row>
    <row r="316" spans="1:9" ht="16.5" thickBot="1" x14ac:dyDescent="0.3">
      <c r="A316" s="41"/>
      <c r="B316" s="421" t="s">
        <v>25</v>
      </c>
      <c r="C316" s="275">
        <v>0.5</v>
      </c>
      <c r="D316" s="276">
        <v>0.5</v>
      </c>
      <c r="E316" s="41"/>
      <c r="F316" s="42"/>
      <c r="G316" s="97">
        <v>19</v>
      </c>
      <c r="H316" s="118">
        <f t="shared" si="10"/>
        <v>9.4999999999999998E-3</v>
      </c>
      <c r="I316" s="97"/>
    </row>
    <row r="317" spans="1:9" ht="30" x14ac:dyDescent="0.25">
      <c r="A317" s="235">
        <v>41</v>
      </c>
      <c r="B317" s="177" t="s">
        <v>64</v>
      </c>
      <c r="C317" s="33">
        <v>10</v>
      </c>
      <c r="D317" s="33">
        <v>10</v>
      </c>
      <c r="E317" s="33"/>
      <c r="F317" s="235"/>
      <c r="G317" s="88">
        <v>1150</v>
      </c>
      <c r="H317" s="118">
        <f t="shared" si="10"/>
        <v>11.5</v>
      </c>
      <c r="I317" s="110"/>
    </row>
    <row r="318" spans="1:9" ht="15.75" thickBot="1" x14ac:dyDescent="0.3">
      <c r="A318" s="83"/>
      <c r="B318" s="397" t="s">
        <v>65</v>
      </c>
      <c r="C318" s="35">
        <v>30</v>
      </c>
      <c r="D318" s="35">
        <v>30</v>
      </c>
      <c r="E318" s="35"/>
      <c r="F318" s="81"/>
      <c r="G318" s="89">
        <v>119.44</v>
      </c>
      <c r="H318" s="118">
        <f t="shared" si="10"/>
        <v>3.5832000000000002</v>
      </c>
      <c r="I318" s="239"/>
    </row>
    <row r="319" spans="1:9" x14ac:dyDescent="0.25">
      <c r="A319" s="235"/>
      <c r="B319" s="177"/>
      <c r="C319" s="239"/>
      <c r="D319" s="239"/>
      <c r="E319" s="239"/>
      <c r="F319" s="235"/>
      <c r="G319" s="100"/>
      <c r="H319" s="118">
        <f t="shared" si="10"/>
        <v>0</v>
      </c>
      <c r="I319" s="239"/>
    </row>
    <row r="320" spans="1:9" x14ac:dyDescent="0.25">
      <c r="A320" s="31">
        <v>958</v>
      </c>
      <c r="B320" s="177" t="s">
        <v>46</v>
      </c>
      <c r="C320" s="33"/>
      <c r="D320" s="33"/>
      <c r="E320" s="33"/>
      <c r="F320" s="31">
        <v>200</v>
      </c>
      <c r="G320" s="31"/>
      <c r="H320" s="118">
        <f t="shared" si="10"/>
        <v>0</v>
      </c>
      <c r="I320" s="31"/>
    </row>
    <row r="321" spans="1:9" x14ac:dyDescent="0.25">
      <c r="A321" s="15"/>
      <c r="B321" s="172" t="s">
        <v>39</v>
      </c>
      <c r="C321" s="19">
        <v>1</v>
      </c>
      <c r="D321" s="19">
        <v>1</v>
      </c>
      <c r="E321" s="19"/>
      <c r="F321" s="14"/>
      <c r="G321" s="71">
        <v>450</v>
      </c>
      <c r="H321" s="118">
        <f t="shared" si="10"/>
        <v>0.45</v>
      </c>
      <c r="I321" s="91"/>
    </row>
    <row r="322" spans="1:9" x14ac:dyDescent="0.25">
      <c r="A322" s="15"/>
      <c r="B322" s="172" t="s">
        <v>33</v>
      </c>
      <c r="C322" s="19">
        <v>15</v>
      </c>
      <c r="D322" s="19">
        <v>15</v>
      </c>
      <c r="E322" s="19"/>
      <c r="F322" s="14"/>
      <c r="G322" s="71">
        <v>79</v>
      </c>
      <c r="H322" s="118">
        <f t="shared" si="10"/>
        <v>1.1850000000000001</v>
      </c>
      <c r="I322" s="91"/>
    </row>
    <row r="323" spans="1:9" x14ac:dyDescent="0.25">
      <c r="A323" s="52"/>
      <c r="B323" s="404" t="s">
        <v>47</v>
      </c>
      <c r="C323" s="238">
        <v>8</v>
      </c>
      <c r="D323" s="238">
        <v>7</v>
      </c>
      <c r="E323" s="238"/>
      <c r="F323" s="237"/>
      <c r="G323" s="241">
        <v>198</v>
      </c>
      <c r="H323" s="118">
        <f t="shared" si="10"/>
        <v>1.5840000000000001</v>
      </c>
      <c r="I323" s="166"/>
    </row>
    <row r="324" spans="1:9" ht="30" x14ac:dyDescent="0.25">
      <c r="A324" s="52"/>
      <c r="B324" s="404" t="s">
        <v>272</v>
      </c>
      <c r="C324" s="270">
        <v>100</v>
      </c>
      <c r="D324" s="270"/>
      <c r="E324" s="270"/>
      <c r="F324" s="269">
        <v>100</v>
      </c>
      <c r="G324" s="273">
        <v>139</v>
      </c>
      <c r="H324" s="118">
        <f t="shared" si="10"/>
        <v>13.900000000000002</v>
      </c>
      <c r="I324" s="166"/>
    </row>
    <row r="325" spans="1:9" x14ac:dyDescent="0.25">
      <c r="A325" s="52"/>
      <c r="B325" s="432" t="s">
        <v>274</v>
      </c>
      <c r="C325" s="155">
        <v>50</v>
      </c>
      <c r="D325" s="155"/>
      <c r="E325" s="155"/>
      <c r="F325" s="154">
        <v>50</v>
      </c>
      <c r="G325" s="157">
        <v>85</v>
      </c>
      <c r="H325" s="118">
        <f t="shared" si="10"/>
        <v>4.25</v>
      </c>
      <c r="I325" s="166"/>
    </row>
    <row r="326" spans="1:9" ht="18.75" x14ac:dyDescent="0.25">
      <c r="A326" s="52"/>
      <c r="B326" s="404"/>
      <c r="C326" s="53"/>
      <c r="D326" s="53"/>
      <c r="E326" s="53"/>
      <c r="F326" s="51"/>
      <c r="G326" s="51"/>
      <c r="H326" s="136">
        <f>SUM(H312:H325)</f>
        <v>49.530500000000004</v>
      </c>
      <c r="I326" s="139"/>
    </row>
    <row r="327" spans="1:9" ht="15.75" thickBot="1" x14ac:dyDescent="0.3">
      <c r="A327" s="83"/>
      <c r="B327" s="38" t="s">
        <v>17</v>
      </c>
      <c r="C327" s="35"/>
      <c r="D327" s="35"/>
      <c r="E327" s="35"/>
      <c r="F327" s="36"/>
      <c r="G327" s="32"/>
      <c r="H327" s="118"/>
      <c r="I327" s="32"/>
    </row>
    <row r="328" spans="1:9" ht="47.25" x14ac:dyDescent="0.25">
      <c r="A328" s="39">
        <v>79</v>
      </c>
      <c r="B328" s="427" t="s">
        <v>146</v>
      </c>
      <c r="C328" s="224"/>
      <c r="D328" s="223"/>
      <c r="E328" s="33"/>
      <c r="F328" s="31">
        <v>80</v>
      </c>
      <c r="G328" s="88"/>
      <c r="H328" s="118"/>
      <c r="I328" s="31"/>
    </row>
    <row r="329" spans="1:9" ht="15.75" x14ac:dyDescent="0.25">
      <c r="A329" s="244"/>
      <c r="B329" s="391" t="s">
        <v>70</v>
      </c>
      <c r="C329" s="6">
        <v>79</v>
      </c>
      <c r="D329" s="6">
        <v>63</v>
      </c>
      <c r="E329" s="255"/>
      <c r="F329" s="235"/>
      <c r="G329" s="514">
        <v>128</v>
      </c>
      <c r="H329" s="118">
        <f>(G329/1000)*C329</f>
        <v>10.112</v>
      </c>
      <c r="I329" s="235"/>
    </row>
    <row r="330" spans="1:9" ht="15.75" x14ac:dyDescent="0.25">
      <c r="A330" s="244"/>
      <c r="B330" s="487" t="s">
        <v>147</v>
      </c>
      <c r="C330" s="6">
        <v>10.6</v>
      </c>
      <c r="D330" s="6">
        <v>8</v>
      </c>
      <c r="E330" s="255"/>
      <c r="F330" s="235"/>
      <c r="G330" s="514">
        <v>390</v>
      </c>
      <c r="H330" s="118">
        <f t="shared" ref="H330:H375" si="11">(G330/1000)*C330</f>
        <v>4.1340000000000003</v>
      </c>
      <c r="I330" s="235"/>
    </row>
    <row r="331" spans="1:9" ht="15.75" x14ac:dyDescent="0.25">
      <c r="A331" s="244"/>
      <c r="B331" s="391" t="s">
        <v>48</v>
      </c>
      <c r="C331" s="6">
        <v>4</v>
      </c>
      <c r="D331" s="6">
        <v>4</v>
      </c>
      <c r="E331" s="255"/>
      <c r="F331" s="235"/>
      <c r="G331" s="88">
        <v>160</v>
      </c>
      <c r="H331" s="118">
        <f t="shared" si="11"/>
        <v>0.64</v>
      </c>
      <c r="I331" s="235"/>
    </row>
    <row r="332" spans="1:9" ht="15.75" x14ac:dyDescent="0.25">
      <c r="A332" s="244"/>
      <c r="B332" s="391" t="s">
        <v>94</v>
      </c>
      <c r="C332" s="6">
        <v>0.2</v>
      </c>
      <c r="D332" s="6">
        <v>0.2</v>
      </c>
      <c r="E332" s="255"/>
      <c r="F332" s="235"/>
      <c r="G332" s="88">
        <v>700</v>
      </c>
      <c r="H332" s="118">
        <f t="shared" si="11"/>
        <v>0.13999999999999999</v>
      </c>
      <c r="I332" s="235"/>
    </row>
    <row r="333" spans="1:9" ht="15.75" x14ac:dyDescent="0.25">
      <c r="A333" s="244"/>
      <c r="B333" s="391" t="s">
        <v>8</v>
      </c>
      <c r="C333" s="6">
        <v>4</v>
      </c>
      <c r="D333" s="6">
        <v>4</v>
      </c>
      <c r="E333" s="255"/>
      <c r="F333" s="235"/>
      <c r="G333" s="88">
        <v>79</v>
      </c>
      <c r="H333" s="118">
        <f t="shared" si="11"/>
        <v>0.316</v>
      </c>
      <c r="I333" s="235"/>
    </row>
    <row r="334" spans="1:9" ht="15.75" thickBot="1" x14ac:dyDescent="0.3">
      <c r="A334" s="83"/>
      <c r="B334" s="263"/>
      <c r="C334" s="37"/>
      <c r="D334" s="37"/>
      <c r="E334" s="37"/>
      <c r="F334" s="83"/>
      <c r="G334" s="89"/>
      <c r="H334" s="118">
        <f t="shared" si="11"/>
        <v>0</v>
      </c>
      <c r="I334" s="235"/>
    </row>
    <row r="335" spans="1:9" ht="31.5" x14ac:dyDescent="0.25">
      <c r="A335" s="39">
        <v>195</v>
      </c>
      <c r="B335" s="427" t="s">
        <v>85</v>
      </c>
      <c r="C335" s="259"/>
      <c r="D335" s="260"/>
      <c r="E335" s="239"/>
      <c r="F335" s="235" t="s">
        <v>86</v>
      </c>
      <c r="G335" s="235"/>
      <c r="H335" s="118">
        <f t="shared" si="11"/>
        <v>0</v>
      </c>
      <c r="I335" s="15"/>
    </row>
    <row r="336" spans="1:9" ht="15.75" x14ac:dyDescent="0.25">
      <c r="A336" s="244"/>
      <c r="B336" s="392" t="s">
        <v>87</v>
      </c>
      <c r="C336" s="6">
        <v>4</v>
      </c>
      <c r="D336" s="6">
        <v>4</v>
      </c>
      <c r="E336" s="49"/>
      <c r="F336" s="14"/>
      <c r="G336" s="91">
        <v>30</v>
      </c>
      <c r="H336" s="118">
        <f t="shared" si="11"/>
        <v>0.12</v>
      </c>
      <c r="I336" s="71"/>
    </row>
    <row r="337" spans="1:9" ht="15.75" x14ac:dyDescent="0.25">
      <c r="A337" s="242"/>
      <c r="B337" s="392" t="s">
        <v>19</v>
      </c>
      <c r="C337" s="6">
        <v>13.3</v>
      </c>
      <c r="D337" s="6">
        <v>10.7</v>
      </c>
      <c r="E337" s="49"/>
      <c r="F337" s="14"/>
      <c r="G337" s="91">
        <v>38</v>
      </c>
      <c r="H337" s="118">
        <f t="shared" si="11"/>
        <v>0.50539999999999996</v>
      </c>
      <c r="I337" s="71"/>
    </row>
    <row r="338" spans="1:9" ht="15.75" x14ac:dyDescent="0.25">
      <c r="A338" s="242"/>
      <c r="B338" s="392" t="s">
        <v>20</v>
      </c>
      <c r="C338" s="6">
        <v>12</v>
      </c>
      <c r="D338" s="6">
        <v>10</v>
      </c>
      <c r="E338" s="49"/>
      <c r="F338" s="14"/>
      <c r="G338" s="91">
        <v>50</v>
      </c>
      <c r="H338" s="118">
        <f t="shared" si="11"/>
        <v>0.60000000000000009</v>
      </c>
      <c r="I338" s="71"/>
    </row>
    <row r="339" spans="1:9" ht="15.75" x14ac:dyDescent="0.25">
      <c r="A339" s="242"/>
      <c r="B339" s="392" t="s">
        <v>88</v>
      </c>
      <c r="C339" s="6">
        <v>18</v>
      </c>
      <c r="D339" s="6">
        <v>14.4</v>
      </c>
      <c r="E339" s="49"/>
      <c r="F339" s="14"/>
      <c r="G339" s="91">
        <v>65</v>
      </c>
      <c r="H339" s="118">
        <f t="shared" si="11"/>
        <v>1.17</v>
      </c>
      <c r="I339" s="71"/>
    </row>
    <row r="340" spans="1:9" ht="15.75" x14ac:dyDescent="0.25">
      <c r="A340" s="242"/>
      <c r="B340" s="392" t="s">
        <v>9</v>
      </c>
      <c r="C340" s="6">
        <v>2.5</v>
      </c>
      <c r="D340" s="6">
        <v>2.5</v>
      </c>
      <c r="E340" s="49"/>
      <c r="F340" s="14"/>
      <c r="G340" s="91">
        <v>1150</v>
      </c>
      <c r="H340" s="118">
        <f t="shared" si="11"/>
        <v>2.875</v>
      </c>
      <c r="I340" s="71"/>
    </row>
    <row r="341" spans="1:9" ht="15.75" x14ac:dyDescent="0.25">
      <c r="A341" s="242"/>
      <c r="B341" s="392" t="s">
        <v>18</v>
      </c>
      <c r="C341" s="6">
        <v>92</v>
      </c>
      <c r="D341" s="6">
        <v>60</v>
      </c>
      <c r="E341" s="49"/>
      <c r="F341" s="14"/>
      <c r="G341" s="91">
        <v>70</v>
      </c>
      <c r="H341" s="118">
        <f t="shared" si="11"/>
        <v>6.44</v>
      </c>
      <c r="I341" s="71"/>
    </row>
    <row r="342" spans="1:9" ht="15.75" x14ac:dyDescent="0.25">
      <c r="A342" s="243"/>
      <c r="B342" s="392" t="s">
        <v>89</v>
      </c>
      <c r="C342" s="6">
        <v>5</v>
      </c>
      <c r="D342" s="6">
        <v>5</v>
      </c>
      <c r="E342" s="55"/>
      <c r="F342" s="237"/>
      <c r="G342" s="166">
        <v>260</v>
      </c>
      <c r="H342" s="118">
        <f t="shared" si="11"/>
        <v>1.3</v>
      </c>
      <c r="I342" s="241"/>
    </row>
    <row r="343" spans="1:9" ht="15.75" x14ac:dyDescent="0.25">
      <c r="A343" s="243"/>
      <c r="B343" s="392" t="s">
        <v>196</v>
      </c>
      <c r="C343" s="6">
        <v>0.5</v>
      </c>
      <c r="D343" s="6">
        <v>0.5</v>
      </c>
      <c r="E343" s="55"/>
      <c r="F343" s="237"/>
      <c r="G343" s="166">
        <v>19</v>
      </c>
      <c r="H343" s="118">
        <f t="shared" si="11"/>
        <v>9.4999999999999998E-3</v>
      </c>
      <c r="I343" s="241"/>
    </row>
    <row r="344" spans="1:9" ht="15.75" thickBot="1" x14ac:dyDescent="0.3">
      <c r="A344" s="83"/>
      <c r="B344" s="396"/>
      <c r="C344" s="211"/>
      <c r="D344" s="211"/>
      <c r="E344" s="35"/>
      <c r="F344" s="36"/>
      <c r="G344" s="89"/>
      <c r="H344" s="118">
        <f t="shared" si="11"/>
        <v>0</v>
      </c>
      <c r="I344" s="85"/>
    </row>
    <row r="345" spans="1:9" ht="31.5" x14ac:dyDescent="0.25">
      <c r="A345" s="39">
        <v>297</v>
      </c>
      <c r="B345" s="415" t="s">
        <v>197</v>
      </c>
      <c r="C345" s="224"/>
      <c r="D345" s="223"/>
      <c r="E345" s="33"/>
      <c r="F345" s="31" t="s">
        <v>153</v>
      </c>
      <c r="G345" s="31"/>
      <c r="H345" s="118">
        <f t="shared" si="11"/>
        <v>0</v>
      </c>
      <c r="I345" s="31"/>
    </row>
    <row r="346" spans="1:9" ht="15.75" x14ac:dyDescent="0.25">
      <c r="A346" s="5"/>
      <c r="B346" s="391" t="s">
        <v>50</v>
      </c>
      <c r="C346" s="6">
        <v>200</v>
      </c>
      <c r="D346" s="6">
        <v>160</v>
      </c>
      <c r="E346" s="49"/>
      <c r="F346" s="14"/>
      <c r="G346" s="91">
        <v>70</v>
      </c>
      <c r="H346" s="118">
        <f t="shared" si="11"/>
        <v>14.000000000000002</v>
      </c>
      <c r="I346" s="91"/>
    </row>
    <row r="347" spans="1:9" ht="15.75" x14ac:dyDescent="0.25">
      <c r="A347" s="5"/>
      <c r="B347" s="391" t="s">
        <v>9</v>
      </c>
      <c r="C347" s="6">
        <v>5</v>
      </c>
      <c r="D347" s="6">
        <v>5</v>
      </c>
      <c r="E347" s="49"/>
      <c r="F347" s="14"/>
      <c r="G347" s="91">
        <v>1150</v>
      </c>
      <c r="H347" s="118">
        <f t="shared" si="11"/>
        <v>5.75</v>
      </c>
      <c r="I347" s="91"/>
    </row>
    <row r="348" spans="1:9" ht="16.5" thickBot="1" x14ac:dyDescent="0.3">
      <c r="A348" s="256"/>
      <c r="B348" s="421" t="s">
        <v>196</v>
      </c>
      <c r="C348" s="41">
        <v>0.6</v>
      </c>
      <c r="D348" s="41">
        <v>0.6</v>
      </c>
      <c r="E348" s="215"/>
      <c r="F348" s="36"/>
      <c r="G348" s="89">
        <v>19</v>
      </c>
      <c r="H348" s="118">
        <f t="shared" si="11"/>
        <v>1.1399999999999999E-2</v>
      </c>
      <c r="I348" s="89"/>
    </row>
    <row r="349" spans="1:9" ht="31.5" x14ac:dyDescent="0.25">
      <c r="A349" s="39" t="s">
        <v>198</v>
      </c>
      <c r="B349" s="415" t="s">
        <v>199</v>
      </c>
      <c r="C349" s="255"/>
      <c r="D349" s="33"/>
      <c r="E349" s="33"/>
      <c r="F349" s="56" t="s">
        <v>200</v>
      </c>
      <c r="G349" s="69"/>
      <c r="H349" s="118">
        <f t="shared" si="11"/>
        <v>0</v>
      </c>
      <c r="I349" s="31"/>
    </row>
    <row r="350" spans="1:9" ht="15.75" x14ac:dyDescent="0.25">
      <c r="A350" s="50">
        <v>465</v>
      </c>
      <c r="B350" s="433" t="s">
        <v>201</v>
      </c>
      <c r="C350" s="49">
        <v>128.6</v>
      </c>
      <c r="D350" s="19">
        <v>125.7</v>
      </c>
      <c r="E350" s="19"/>
      <c r="F350" s="14"/>
      <c r="G350" s="91">
        <v>342.78</v>
      </c>
      <c r="H350" s="118">
        <f t="shared" si="11"/>
        <v>44.081507999999992</v>
      </c>
      <c r="I350" s="110"/>
    </row>
    <row r="351" spans="1:9" ht="31.5" x14ac:dyDescent="0.25">
      <c r="A351" s="109">
        <v>800</v>
      </c>
      <c r="B351" s="426" t="s">
        <v>202</v>
      </c>
      <c r="C351" s="55"/>
      <c r="D351" s="238"/>
      <c r="E351" s="19"/>
      <c r="F351" s="14">
        <v>30</v>
      </c>
      <c r="G351" s="91"/>
      <c r="H351" s="118">
        <f t="shared" si="11"/>
        <v>0</v>
      </c>
      <c r="I351" s="71"/>
    </row>
    <row r="352" spans="1:9" ht="15.75" x14ac:dyDescent="0.25">
      <c r="A352" s="244"/>
      <c r="B352" s="434" t="s">
        <v>45</v>
      </c>
      <c r="C352" s="6">
        <v>7.5</v>
      </c>
      <c r="D352" s="6">
        <v>7.5</v>
      </c>
      <c r="E352" s="49"/>
      <c r="F352" s="14"/>
      <c r="G352" s="91">
        <v>260</v>
      </c>
      <c r="H352" s="118">
        <f t="shared" si="11"/>
        <v>1.9500000000000002</v>
      </c>
      <c r="I352" s="110"/>
    </row>
    <row r="353" spans="1:12" ht="15.75" x14ac:dyDescent="0.25">
      <c r="A353" s="242"/>
      <c r="B353" s="392" t="s">
        <v>44</v>
      </c>
      <c r="C353" s="6">
        <v>3.85</v>
      </c>
      <c r="D353" s="6">
        <v>3.85</v>
      </c>
      <c r="E353" s="49"/>
      <c r="F353" s="14"/>
      <c r="G353" s="91">
        <v>1150</v>
      </c>
      <c r="H353" s="118">
        <f t="shared" si="11"/>
        <v>4.4274999999999993</v>
      </c>
      <c r="I353" s="110"/>
    </row>
    <row r="354" spans="1:12" ht="15.75" x14ac:dyDescent="0.25">
      <c r="A354" s="242"/>
      <c r="B354" s="392" t="s">
        <v>25</v>
      </c>
      <c r="C354" s="6">
        <v>0.5</v>
      </c>
      <c r="D354" s="6">
        <v>0.5</v>
      </c>
      <c r="E354" s="49"/>
      <c r="F354" s="14"/>
      <c r="G354" s="91">
        <v>19</v>
      </c>
      <c r="H354" s="118">
        <f t="shared" si="11"/>
        <v>9.4999999999999998E-3</v>
      </c>
      <c r="I354" s="110"/>
    </row>
    <row r="355" spans="1:12" ht="15.75" x14ac:dyDescent="0.25">
      <c r="A355" s="242"/>
      <c r="B355" s="392" t="s">
        <v>203</v>
      </c>
      <c r="C355" s="6">
        <v>7</v>
      </c>
      <c r="D355" s="6">
        <v>6</v>
      </c>
      <c r="E355" s="49"/>
      <c r="F355" s="240"/>
      <c r="G355" s="91">
        <v>50</v>
      </c>
      <c r="H355" s="118">
        <f t="shared" si="11"/>
        <v>0.35000000000000003</v>
      </c>
      <c r="I355" s="110"/>
    </row>
    <row r="356" spans="1:12" ht="15.75" x14ac:dyDescent="0.25">
      <c r="A356" s="242"/>
      <c r="B356" s="392" t="s">
        <v>258</v>
      </c>
      <c r="C356" s="6">
        <v>0.6</v>
      </c>
      <c r="D356" s="6">
        <v>0.6</v>
      </c>
      <c r="E356" s="49"/>
      <c r="F356" s="240"/>
      <c r="G356" s="91">
        <v>143</v>
      </c>
      <c r="H356" s="118">
        <f t="shared" si="11"/>
        <v>8.5799999999999987E-2</v>
      </c>
      <c r="I356" s="110"/>
    </row>
    <row r="357" spans="1:12" ht="15.75" x14ac:dyDescent="0.25">
      <c r="A357" s="242"/>
      <c r="B357" s="392" t="s">
        <v>76</v>
      </c>
      <c r="C357" s="6">
        <v>2.25</v>
      </c>
      <c r="D357" s="6">
        <v>2.25</v>
      </c>
      <c r="E357" s="49"/>
      <c r="F357" s="240"/>
      <c r="G357" s="91">
        <v>34</v>
      </c>
      <c r="H357" s="118">
        <f t="shared" si="11"/>
        <v>7.6500000000000012E-2</v>
      </c>
      <c r="I357" s="110"/>
    </row>
    <row r="358" spans="1:12" ht="15.75" thickBot="1" x14ac:dyDescent="0.3">
      <c r="A358" s="83"/>
      <c r="B358" s="397" t="s">
        <v>28</v>
      </c>
      <c r="C358" s="37">
        <v>50</v>
      </c>
      <c r="D358" s="37"/>
      <c r="E358" s="37"/>
      <c r="F358" s="83">
        <v>50</v>
      </c>
      <c r="G358" s="111">
        <v>75.44</v>
      </c>
      <c r="H358" s="118">
        <f t="shared" si="11"/>
        <v>3.7719999999999998</v>
      </c>
      <c r="I358" s="15"/>
    </row>
    <row r="359" spans="1:12" x14ac:dyDescent="0.25">
      <c r="A359" s="305">
        <v>960</v>
      </c>
      <c r="B359" s="33" t="s">
        <v>13</v>
      </c>
      <c r="C359" s="33"/>
      <c r="D359" s="33"/>
      <c r="E359" s="33"/>
      <c r="F359" s="305">
        <v>200</v>
      </c>
      <c r="G359" s="305"/>
      <c r="H359" s="118">
        <f t="shared" si="11"/>
        <v>0</v>
      </c>
      <c r="I359" s="31"/>
    </row>
    <row r="360" spans="1:12" x14ac:dyDescent="0.25">
      <c r="A360" s="56"/>
      <c r="B360" s="67" t="s">
        <v>35</v>
      </c>
      <c r="C360" s="67">
        <v>196</v>
      </c>
      <c r="D360" s="67">
        <v>196</v>
      </c>
      <c r="E360" s="33"/>
      <c r="F360" s="56"/>
      <c r="G360" s="88">
        <v>89.5</v>
      </c>
      <c r="H360" s="118">
        <f t="shared" si="11"/>
        <v>17.541999999999998</v>
      </c>
      <c r="I360" s="88"/>
    </row>
    <row r="361" spans="1:12" x14ac:dyDescent="0.25">
      <c r="A361" s="56"/>
      <c r="B361" s="67" t="s">
        <v>15</v>
      </c>
      <c r="C361" s="67">
        <v>4</v>
      </c>
      <c r="D361" s="67">
        <v>4</v>
      </c>
      <c r="E361" s="33"/>
      <c r="F361" s="56"/>
      <c r="G361" s="88">
        <v>380</v>
      </c>
      <c r="H361" s="118">
        <f t="shared" si="11"/>
        <v>1.52</v>
      </c>
      <c r="I361" s="88"/>
    </row>
    <row r="362" spans="1:12" x14ac:dyDescent="0.25">
      <c r="A362" s="56"/>
      <c r="B362" s="67" t="s">
        <v>33</v>
      </c>
      <c r="C362" s="67">
        <v>17</v>
      </c>
      <c r="D362" s="67">
        <v>17</v>
      </c>
      <c r="E362" s="33"/>
      <c r="F362" s="56"/>
      <c r="G362" s="88">
        <v>79</v>
      </c>
      <c r="H362" s="118">
        <f t="shared" si="11"/>
        <v>1.343</v>
      </c>
      <c r="I362" s="88"/>
    </row>
    <row r="363" spans="1:12" ht="18" customHeight="1" thickBot="1" x14ac:dyDescent="0.3">
      <c r="A363" s="83"/>
      <c r="B363" s="431" t="s">
        <v>81</v>
      </c>
      <c r="C363" s="431">
        <v>22</v>
      </c>
      <c r="D363" s="431">
        <v>22</v>
      </c>
      <c r="E363" s="37"/>
      <c r="F363" s="83"/>
      <c r="G363" s="83"/>
      <c r="H363" s="118">
        <f t="shared" si="11"/>
        <v>0</v>
      </c>
      <c r="I363" s="68"/>
    </row>
    <row r="364" spans="1:12" x14ac:dyDescent="0.25">
      <c r="A364" s="305" t="s">
        <v>110</v>
      </c>
      <c r="B364" s="33" t="s">
        <v>111</v>
      </c>
      <c r="C364" s="33"/>
      <c r="D364" s="33"/>
      <c r="E364" s="33"/>
      <c r="F364" s="305">
        <v>50</v>
      </c>
      <c r="G364" s="305"/>
      <c r="H364" s="118">
        <f t="shared" si="11"/>
        <v>0</v>
      </c>
      <c r="I364" s="14"/>
    </row>
    <row r="365" spans="1:12" x14ac:dyDescent="0.25">
      <c r="A365" s="15"/>
      <c r="B365" s="19" t="s">
        <v>76</v>
      </c>
      <c r="C365" s="19">
        <v>27</v>
      </c>
      <c r="D365" s="57">
        <v>27</v>
      </c>
      <c r="E365" s="19"/>
      <c r="F365" s="14"/>
      <c r="G365" s="68">
        <v>34</v>
      </c>
      <c r="H365" s="118">
        <f t="shared" si="11"/>
        <v>0.91800000000000004</v>
      </c>
      <c r="I365" s="82"/>
      <c r="L365">
        <v>49.53</v>
      </c>
    </row>
    <row r="366" spans="1:12" x14ac:dyDescent="0.25">
      <c r="A366" s="15"/>
      <c r="B366" s="19" t="s">
        <v>33</v>
      </c>
      <c r="C366" s="19">
        <v>1.7</v>
      </c>
      <c r="D366" s="57">
        <v>1.7</v>
      </c>
      <c r="E366" s="19"/>
      <c r="F366" s="14"/>
      <c r="G366" s="68">
        <v>79</v>
      </c>
      <c r="H366" s="118">
        <f t="shared" si="11"/>
        <v>0.1343</v>
      </c>
      <c r="I366" s="82"/>
      <c r="L366">
        <v>178</v>
      </c>
    </row>
    <row r="367" spans="1:12" x14ac:dyDescent="0.25">
      <c r="A367" s="15"/>
      <c r="B367" s="19" t="s">
        <v>81</v>
      </c>
      <c r="C367" s="19">
        <v>11.5</v>
      </c>
      <c r="D367" s="57">
        <v>11.5</v>
      </c>
      <c r="E367" s="19"/>
      <c r="F367" s="14"/>
      <c r="G367" s="68"/>
      <c r="H367" s="118">
        <f t="shared" si="11"/>
        <v>0</v>
      </c>
      <c r="I367" s="82"/>
      <c r="L367" s="520">
        <f>SUM(L365:L366)</f>
        <v>227.53</v>
      </c>
    </row>
    <row r="368" spans="1:12" x14ac:dyDescent="0.25">
      <c r="A368" s="15"/>
      <c r="B368" s="19" t="s">
        <v>96</v>
      </c>
      <c r="C368" s="19">
        <v>1.3</v>
      </c>
      <c r="D368" s="57">
        <v>1.3</v>
      </c>
      <c r="E368" s="19"/>
      <c r="F368" s="14"/>
      <c r="G368" s="68">
        <v>1150</v>
      </c>
      <c r="H368" s="118">
        <f t="shared" si="11"/>
        <v>1.4949999999999999</v>
      </c>
      <c r="I368" s="82"/>
    </row>
    <row r="369" spans="1:9" x14ac:dyDescent="0.25">
      <c r="A369" s="15"/>
      <c r="B369" s="19" t="s">
        <v>77</v>
      </c>
      <c r="C369" s="19">
        <v>1.5</v>
      </c>
      <c r="D369" s="57">
        <v>1.5</v>
      </c>
      <c r="E369" s="19"/>
      <c r="F369" s="14"/>
      <c r="G369" s="68">
        <v>160</v>
      </c>
      <c r="H369" s="118">
        <f t="shared" si="11"/>
        <v>0.24</v>
      </c>
      <c r="I369" s="82"/>
    </row>
    <row r="370" spans="1:9" x14ac:dyDescent="0.25">
      <c r="A370" s="15"/>
      <c r="B370" s="19" t="s">
        <v>34</v>
      </c>
      <c r="C370" s="19">
        <v>1.32</v>
      </c>
      <c r="D370" s="57">
        <v>1.32</v>
      </c>
      <c r="E370" s="19"/>
      <c r="F370" s="14"/>
      <c r="G370" s="68">
        <v>125</v>
      </c>
      <c r="H370" s="118">
        <f t="shared" si="11"/>
        <v>0.16500000000000001</v>
      </c>
      <c r="I370" s="82"/>
    </row>
    <row r="371" spans="1:9" x14ac:dyDescent="0.25">
      <c r="A371" s="15"/>
      <c r="B371" s="19" t="s">
        <v>37</v>
      </c>
      <c r="C371" s="19">
        <v>0.8</v>
      </c>
      <c r="D371" s="57">
        <v>0.8</v>
      </c>
      <c r="E371" s="19"/>
      <c r="F371" s="14"/>
      <c r="G371" s="68">
        <v>1250</v>
      </c>
      <c r="H371" s="118">
        <f t="shared" si="11"/>
        <v>1</v>
      </c>
      <c r="I371" s="82"/>
    </row>
    <row r="372" spans="1:9" x14ac:dyDescent="0.25">
      <c r="A372" s="15"/>
      <c r="B372" s="19" t="s">
        <v>25</v>
      </c>
      <c r="C372" s="19">
        <v>0.25</v>
      </c>
      <c r="D372" s="57">
        <v>0.25</v>
      </c>
      <c r="E372" s="19"/>
      <c r="F372" s="14"/>
      <c r="G372" s="68">
        <v>19</v>
      </c>
      <c r="H372" s="118">
        <f t="shared" si="11"/>
        <v>4.7499999999999999E-3</v>
      </c>
      <c r="I372" s="82"/>
    </row>
    <row r="373" spans="1:9" x14ac:dyDescent="0.25">
      <c r="A373" s="15"/>
      <c r="B373" s="19" t="s">
        <v>78</v>
      </c>
      <c r="C373" s="19">
        <v>20</v>
      </c>
      <c r="D373" s="57">
        <v>20</v>
      </c>
      <c r="E373" s="19"/>
      <c r="F373" s="14"/>
      <c r="G373" s="68">
        <v>168</v>
      </c>
      <c r="H373" s="118">
        <f t="shared" si="11"/>
        <v>3.3600000000000003</v>
      </c>
      <c r="I373" s="82"/>
    </row>
    <row r="374" spans="1:9" ht="30" x14ac:dyDescent="0.25">
      <c r="A374" s="307"/>
      <c r="B374" s="489" t="s">
        <v>282</v>
      </c>
      <c r="C374" s="110">
        <v>100</v>
      </c>
      <c r="D374" s="110"/>
      <c r="E374" s="110"/>
      <c r="F374" s="272">
        <v>100</v>
      </c>
      <c r="G374" s="68">
        <v>365</v>
      </c>
      <c r="H374" s="118">
        <f t="shared" si="11"/>
        <v>36.5</v>
      </c>
      <c r="I374" s="110"/>
    </row>
    <row r="375" spans="1:9" x14ac:dyDescent="0.25">
      <c r="A375" s="315"/>
      <c r="B375" s="432" t="s">
        <v>259</v>
      </c>
      <c r="C375" s="110">
        <v>100</v>
      </c>
      <c r="D375" s="110"/>
      <c r="E375" s="110"/>
      <c r="F375" s="272">
        <v>100</v>
      </c>
      <c r="G375" s="68">
        <v>109</v>
      </c>
      <c r="H375" s="118">
        <f t="shared" si="11"/>
        <v>10.9</v>
      </c>
      <c r="I375" s="110"/>
    </row>
    <row r="376" spans="1:9" ht="18.75" x14ac:dyDescent="0.25">
      <c r="A376" s="307"/>
      <c r="B376" s="110"/>
      <c r="C376" s="110"/>
      <c r="D376" s="110"/>
      <c r="E376" s="110"/>
      <c r="F376" s="272"/>
      <c r="G376" s="68"/>
      <c r="H376" s="136">
        <f>SUM(H329:H375)</f>
        <v>177.99815800000002</v>
      </c>
      <c r="I376" s="110"/>
    </row>
    <row r="377" spans="1:9" ht="30" customHeight="1" x14ac:dyDescent="0.25">
      <c r="A377" s="25"/>
      <c r="B377" s="459" t="s">
        <v>79</v>
      </c>
      <c r="C377" s="26"/>
      <c r="D377" s="26"/>
      <c r="E377" s="26"/>
      <c r="F377" s="25"/>
      <c r="G377" s="25"/>
      <c r="H377" s="516">
        <f>H326+H376</f>
        <v>227.52865800000001</v>
      </c>
      <c r="I377" s="484">
        <v>2.4700000000000002</v>
      </c>
    </row>
    <row r="378" spans="1:9" ht="15" customHeight="1" x14ac:dyDescent="0.25">
      <c r="A378" s="580" t="s">
        <v>204</v>
      </c>
      <c r="B378" s="580"/>
      <c r="C378" s="580"/>
      <c r="D378" s="580"/>
      <c r="E378" s="580"/>
      <c r="F378" s="580"/>
      <c r="G378" s="580"/>
      <c r="H378" s="580"/>
      <c r="I378" s="580"/>
    </row>
    <row r="379" spans="1:9" ht="15.75" thickBot="1" x14ac:dyDescent="0.3">
      <c r="A379" s="83"/>
      <c r="B379" s="38" t="s">
        <v>6</v>
      </c>
      <c r="C379" s="37"/>
      <c r="D379" s="37"/>
      <c r="E379" s="37"/>
      <c r="F379" s="32"/>
      <c r="G379" s="32"/>
      <c r="H379" s="116"/>
      <c r="I379" s="32"/>
    </row>
    <row r="380" spans="1:9" ht="31.5" x14ac:dyDescent="0.25">
      <c r="A380" s="33">
        <v>421</v>
      </c>
      <c r="B380" s="427" t="s">
        <v>41</v>
      </c>
      <c r="C380" s="224"/>
      <c r="D380" s="223"/>
      <c r="E380" s="33"/>
      <c r="F380" s="31">
        <v>180</v>
      </c>
      <c r="G380" s="31"/>
      <c r="H380" s="117"/>
      <c r="I380" s="31"/>
    </row>
    <row r="381" spans="1:9" ht="15.75" x14ac:dyDescent="0.25">
      <c r="A381" s="244"/>
      <c r="B381" s="392" t="s">
        <v>42</v>
      </c>
      <c r="C381" s="6">
        <v>65.5</v>
      </c>
      <c r="D381" s="6">
        <v>65.5</v>
      </c>
      <c r="E381" s="49"/>
      <c r="F381" s="14"/>
      <c r="G381" s="91">
        <v>55</v>
      </c>
      <c r="H381" s="118">
        <f>(G381/1000)*C381</f>
        <v>3.6025</v>
      </c>
      <c r="I381" s="71"/>
    </row>
    <row r="382" spans="1:9" ht="15.75" x14ac:dyDescent="0.25">
      <c r="A382" s="242"/>
      <c r="B382" s="392" t="s">
        <v>43</v>
      </c>
      <c r="C382" s="6">
        <v>15.1</v>
      </c>
      <c r="D382" s="6">
        <v>14</v>
      </c>
      <c r="E382" s="49"/>
      <c r="F382" s="14"/>
      <c r="G382" s="91">
        <v>750</v>
      </c>
      <c r="H382" s="118">
        <f t="shared" ref="H382:H395" si="12">(G382/1000)*C382</f>
        <v>11.324999999999999</v>
      </c>
      <c r="I382" s="71"/>
    </row>
    <row r="383" spans="1:9" ht="15.75" x14ac:dyDescent="0.25">
      <c r="A383" s="242"/>
      <c r="B383" s="392" t="s">
        <v>44</v>
      </c>
      <c r="C383" s="6">
        <v>7.3</v>
      </c>
      <c r="D383" s="6">
        <v>7.3</v>
      </c>
      <c r="E383" s="49"/>
      <c r="F383" s="240"/>
      <c r="G383" s="91">
        <v>1150</v>
      </c>
      <c r="H383" s="118">
        <f t="shared" si="12"/>
        <v>8.3949999999999996</v>
      </c>
      <c r="I383" s="114"/>
    </row>
    <row r="384" spans="1:9" ht="15.75" x14ac:dyDescent="0.25">
      <c r="A384" s="242"/>
      <c r="B384" s="392" t="s">
        <v>45</v>
      </c>
      <c r="C384" s="6">
        <v>10</v>
      </c>
      <c r="D384" s="6">
        <v>10</v>
      </c>
      <c r="E384" s="49"/>
      <c r="F384" s="240"/>
      <c r="G384" s="91">
        <v>260</v>
      </c>
      <c r="H384" s="118">
        <f t="shared" si="12"/>
        <v>2.6</v>
      </c>
      <c r="I384" s="114"/>
    </row>
    <row r="385" spans="1:9" ht="15.75" x14ac:dyDescent="0.25">
      <c r="A385" s="242"/>
      <c r="B385" s="392" t="s">
        <v>25</v>
      </c>
      <c r="C385" s="6">
        <v>0.5</v>
      </c>
      <c r="D385" s="6">
        <v>0.5</v>
      </c>
      <c r="E385" s="49"/>
      <c r="F385" s="14"/>
      <c r="G385" s="91">
        <v>19</v>
      </c>
      <c r="H385" s="118">
        <f t="shared" si="12"/>
        <v>9.4999999999999998E-3</v>
      </c>
      <c r="I385" s="71"/>
    </row>
    <row r="386" spans="1:9" ht="15.75" thickBot="1" x14ac:dyDescent="0.3">
      <c r="A386" s="32"/>
      <c r="B386" s="444"/>
      <c r="C386" s="211"/>
      <c r="D386" s="211"/>
      <c r="E386" s="35"/>
      <c r="F386" s="36"/>
      <c r="G386" s="89"/>
      <c r="H386" s="118">
        <f t="shared" si="12"/>
        <v>0</v>
      </c>
      <c r="I386" s="85"/>
    </row>
    <row r="387" spans="1:9" ht="30" x14ac:dyDescent="0.25">
      <c r="A387" s="31">
        <v>41</v>
      </c>
      <c r="B387" s="177" t="s">
        <v>64</v>
      </c>
      <c r="C387" s="33">
        <v>10</v>
      </c>
      <c r="D387" s="33">
        <v>10</v>
      </c>
      <c r="E387" s="33"/>
      <c r="F387" s="31"/>
      <c r="G387" s="88">
        <v>1150</v>
      </c>
      <c r="H387" s="118">
        <f t="shared" si="12"/>
        <v>11.5</v>
      </c>
      <c r="I387" s="33"/>
    </row>
    <row r="388" spans="1:9" ht="15.75" thickBot="1" x14ac:dyDescent="0.3">
      <c r="A388" s="32"/>
      <c r="B388" s="397" t="s">
        <v>65</v>
      </c>
      <c r="C388" s="35">
        <v>30</v>
      </c>
      <c r="D388" s="35">
        <v>30</v>
      </c>
      <c r="E388" s="35"/>
      <c r="F388" s="36"/>
      <c r="G388" s="89">
        <v>119.44</v>
      </c>
      <c r="H388" s="118">
        <f t="shared" si="12"/>
        <v>3.5832000000000002</v>
      </c>
      <c r="I388" s="35"/>
    </row>
    <row r="389" spans="1:9" x14ac:dyDescent="0.25">
      <c r="A389" s="31">
        <v>960</v>
      </c>
      <c r="B389" s="177" t="s">
        <v>66</v>
      </c>
      <c r="C389" s="33"/>
      <c r="D389" s="33"/>
      <c r="E389" s="33"/>
      <c r="F389" s="31">
        <v>200</v>
      </c>
      <c r="G389" s="90"/>
      <c r="H389" s="118">
        <f t="shared" si="12"/>
        <v>0</v>
      </c>
      <c r="I389" s="31"/>
    </row>
    <row r="390" spans="1:9" x14ac:dyDescent="0.25">
      <c r="A390" s="15"/>
      <c r="B390" s="172" t="s">
        <v>66</v>
      </c>
      <c r="C390" s="19">
        <v>4</v>
      </c>
      <c r="D390" s="57">
        <v>4</v>
      </c>
      <c r="E390" s="19"/>
      <c r="F390" s="14"/>
      <c r="G390" s="71">
        <v>480</v>
      </c>
      <c r="H390" s="118">
        <f t="shared" si="12"/>
        <v>1.92</v>
      </c>
      <c r="I390" s="57"/>
    </row>
    <row r="391" spans="1:9" x14ac:dyDescent="0.25">
      <c r="A391" s="15"/>
      <c r="B391" s="172" t="s">
        <v>10</v>
      </c>
      <c r="C391" s="19">
        <v>50</v>
      </c>
      <c r="D391" s="57">
        <v>50</v>
      </c>
      <c r="E391" s="19"/>
      <c r="F391" s="14"/>
      <c r="G391" s="71">
        <v>89.5</v>
      </c>
      <c r="H391" s="118">
        <f t="shared" si="12"/>
        <v>4.4749999999999996</v>
      </c>
      <c r="I391" s="57"/>
    </row>
    <row r="392" spans="1:9" x14ac:dyDescent="0.25">
      <c r="A392" s="15"/>
      <c r="B392" s="172" t="s">
        <v>16</v>
      </c>
      <c r="C392" s="19">
        <v>172</v>
      </c>
      <c r="D392" s="57">
        <v>172</v>
      </c>
      <c r="E392" s="19"/>
      <c r="F392" s="14"/>
      <c r="G392" s="71"/>
      <c r="H392" s="118">
        <f t="shared" si="12"/>
        <v>0</v>
      </c>
      <c r="I392" s="57"/>
    </row>
    <row r="393" spans="1:9" x14ac:dyDescent="0.25">
      <c r="A393" s="15"/>
      <c r="B393" s="172" t="s">
        <v>8</v>
      </c>
      <c r="C393" s="19">
        <v>20</v>
      </c>
      <c r="D393" s="57">
        <v>20</v>
      </c>
      <c r="E393" s="19"/>
      <c r="F393" s="14"/>
      <c r="G393" s="71">
        <v>79</v>
      </c>
      <c r="H393" s="118">
        <f t="shared" si="12"/>
        <v>1.58</v>
      </c>
      <c r="I393" s="57"/>
    </row>
    <row r="394" spans="1:9" x14ac:dyDescent="0.25">
      <c r="A394" s="52"/>
      <c r="B394" s="404" t="s">
        <v>135</v>
      </c>
      <c r="C394" s="168">
        <v>100</v>
      </c>
      <c r="D394" s="168"/>
      <c r="E394" s="168"/>
      <c r="F394" s="167">
        <v>100</v>
      </c>
      <c r="G394" s="169">
        <v>188</v>
      </c>
      <c r="H394" s="118">
        <f t="shared" si="12"/>
        <v>18.8</v>
      </c>
      <c r="I394" s="168"/>
    </row>
    <row r="395" spans="1:9" x14ac:dyDescent="0.25">
      <c r="A395" s="52"/>
      <c r="B395" s="494" t="s">
        <v>265</v>
      </c>
      <c r="C395" s="270">
        <v>50</v>
      </c>
      <c r="D395" s="270"/>
      <c r="E395" s="270"/>
      <c r="F395" s="269">
        <v>50</v>
      </c>
      <c r="G395" s="273">
        <v>225</v>
      </c>
      <c r="H395" s="118">
        <f t="shared" si="12"/>
        <v>11.25</v>
      </c>
      <c r="I395" s="270"/>
    </row>
    <row r="396" spans="1:9" ht="18.75" x14ac:dyDescent="0.25">
      <c r="A396" s="52"/>
      <c r="B396" s="53"/>
      <c r="C396" s="53"/>
      <c r="D396" s="53"/>
      <c r="E396" s="53"/>
      <c r="F396" s="51"/>
      <c r="G396" s="51"/>
      <c r="H396" s="136">
        <f>SUM(H381:H395)</f>
        <v>79.040199999999999</v>
      </c>
      <c r="I396" s="139"/>
    </row>
    <row r="397" spans="1:9" ht="15.75" thickBot="1" x14ac:dyDescent="0.3">
      <c r="A397" s="52"/>
      <c r="B397" s="227" t="s">
        <v>114</v>
      </c>
      <c r="C397" s="50"/>
      <c r="D397" s="50"/>
      <c r="E397" s="37"/>
      <c r="F397" s="492"/>
      <c r="G397" s="492"/>
      <c r="H397" s="118"/>
      <c r="I397" s="492"/>
    </row>
    <row r="398" spans="1:9" ht="39.75" customHeight="1" x14ac:dyDescent="0.25">
      <c r="A398" s="5" t="s">
        <v>161</v>
      </c>
      <c r="B398" s="426" t="s">
        <v>162</v>
      </c>
      <c r="C398" s="109"/>
      <c r="D398" s="109"/>
      <c r="E398" s="255"/>
      <c r="F398" s="31">
        <v>80</v>
      </c>
      <c r="G398" s="31"/>
      <c r="H398" s="495"/>
      <c r="I398" s="31"/>
    </row>
    <row r="399" spans="1:9" ht="15.75" x14ac:dyDescent="0.25">
      <c r="A399" s="236"/>
      <c r="B399" s="392" t="s">
        <v>163</v>
      </c>
      <c r="C399" s="6">
        <v>67.760000000000005</v>
      </c>
      <c r="D399" s="6">
        <v>57.6</v>
      </c>
      <c r="E399" s="49"/>
      <c r="F399" s="14"/>
      <c r="G399" s="91">
        <v>205</v>
      </c>
      <c r="H399" s="118">
        <f>(G399/1000)*C399</f>
        <v>13.8908</v>
      </c>
      <c r="I399" s="105"/>
    </row>
    <row r="400" spans="1:9" ht="15.75" x14ac:dyDescent="0.25">
      <c r="A400" s="236"/>
      <c r="B400" s="493" t="s">
        <v>164</v>
      </c>
      <c r="C400" s="6">
        <v>23.04</v>
      </c>
      <c r="D400" s="6">
        <v>18.399999999999999</v>
      </c>
      <c r="E400" s="49"/>
      <c r="F400" s="14"/>
      <c r="G400" s="519">
        <v>390</v>
      </c>
      <c r="H400" s="118">
        <f t="shared" ref="H400:H427" si="13">(G400/1000)*C400</f>
        <v>8.9855999999999998</v>
      </c>
      <c r="I400" s="91"/>
    </row>
    <row r="401" spans="1:9" ht="15.75" x14ac:dyDescent="0.25">
      <c r="A401" s="236"/>
      <c r="B401" s="392" t="s">
        <v>84</v>
      </c>
      <c r="C401" s="6">
        <v>4</v>
      </c>
      <c r="D401" s="6">
        <v>4</v>
      </c>
      <c r="E401" s="49"/>
      <c r="F401" s="14"/>
      <c r="G401" s="91">
        <v>160</v>
      </c>
      <c r="H401" s="118">
        <f t="shared" si="13"/>
        <v>0.64</v>
      </c>
      <c r="I401" s="91"/>
    </row>
    <row r="402" spans="1:9" ht="15.75" thickBot="1" x14ac:dyDescent="0.3">
      <c r="A402" s="225"/>
      <c r="B402" s="444"/>
      <c r="C402" s="211"/>
      <c r="D402" s="211"/>
      <c r="E402" s="35"/>
      <c r="F402" s="36"/>
      <c r="G402" s="89"/>
      <c r="H402" s="118">
        <f t="shared" si="13"/>
        <v>0</v>
      </c>
      <c r="I402" s="114"/>
    </row>
    <row r="403" spans="1:9" x14ac:dyDescent="0.25">
      <c r="A403" s="235">
        <v>170</v>
      </c>
      <c r="B403" s="177" t="s">
        <v>67</v>
      </c>
      <c r="C403" s="33"/>
      <c r="D403" s="33"/>
      <c r="E403" s="33"/>
      <c r="F403" s="235" t="s">
        <v>68</v>
      </c>
      <c r="G403" s="90"/>
      <c r="H403" s="118">
        <f t="shared" si="13"/>
        <v>0</v>
      </c>
      <c r="I403" s="31"/>
    </row>
    <row r="404" spans="1:9" x14ac:dyDescent="0.25">
      <c r="A404" s="236"/>
      <c r="B404" s="172" t="s">
        <v>69</v>
      </c>
      <c r="C404" s="110">
        <v>40</v>
      </c>
      <c r="D404" s="110">
        <v>32</v>
      </c>
      <c r="E404" s="110"/>
      <c r="F404" s="240"/>
      <c r="G404" s="91">
        <v>46</v>
      </c>
      <c r="H404" s="118">
        <f t="shared" si="13"/>
        <v>1.8399999999999999</v>
      </c>
      <c r="I404" s="71"/>
    </row>
    <row r="405" spans="1:9" x14ac:dyDescent="0.25">
      <c r="A405" s="236"/>
      <c r="B405" s="172" t="s">
        <v>70</v>
      </c>
      <c r="C405" s="110">
        <v>24</v>
      </c>
      <c r="D405" s="110">
        <v>19</v>
      </c>
      <c r="E405" s="110"/>
      <c r="F405" s="240"/>
      <c r="G405" s="91">
        <v>55</v>
      </c>
      <c r="H405" s="118">
        <f t="shared" si="13"/>
        <v>1.32</v>
      </c>
      <c r="I405" s="71"/>
    </row>
    <row r="406" spans="1:9" x14ac:dyDescent="0.25">
      <c r="A406" s="236"/>
      <c r="B406" s="172" t="s">
        <v>20</v>
      </c>
      <c r="C406" s="110">
        <v>8</v>
      </c>
      <c r="D406" s="110">
        <v>6.4</v>
      </c>
      <c r="E406" s="110"/>
      <c r="F406" s="240"/>
      <c r="G406" s="91">
        <v>50</v>
      </c>
      <c r="H406" s="118">
        <f t="shared" si="13"/>
        <v>0.4</v>
      </c>
      <c r="I406" s="71"/>
    </row>
    <row r="407" spans="1:9" x14ac:dyDescent="0.25">
      <c r="A407" s="236"/>
      <c r="B407" s="172" t="s">
        <v>19</v>
      </c>
      <c r="C407" s="110">
        <v>16</v>
      </c>
      <c r="D407" s="110">
        <v>13</v>
      </c>
      <c r="E407" s="110"/>
      <c r="F407" s="240"/>
      <c r="G407" s="91">
        <v>38</v>
      </c>
      <c r="H407" s="118">
        <f t="shared" si="13"/>
        <v>0.60799999999999998</v>
      </c>
      <c r="I407" s="71"/>
    </row>
    <row r="408" spans="1:9" x14ac:dyDescent="0.25">
      <c r="A408" s="236"/>
      <c r="B408" s="172" t="s">
        <v>18</v>
      </c>
      <c r="C408" s="110">
        <v>80</v>
      </c>
      <c r="D408" s="110">
        <v>56</v>
      </c>
      <c r="E408" s="110"/>
      <c r="F408" s="240"/>
      <c r="G408" s="171">
        <v>70</v>
      </c>
      <c r="H408" s="118">
        <f t="shared" si="13"/>
        <v>5.6000000000000005</v>
      </c>
      <c r="I408" s="114"/>
    </row>
    <row r="409" spans="1:9" x14ac:dyDescent="0.25">
      <c r="A409" s="236"/>
      <c r="B409" s="172" t="s">
        <v>24</v>
      </c>
      <c r="C409" s="110">
        <v>2</v>
      </c>
      <c r="D409" s="110">
        <v>2</v>
      </c>
      <c r="E409" s="110"/>
      <c r="F409" s="240"/>
      <c r="G409" s="91">
        <v>143</v>
      </c>
      <c r="H409" s="118">
        <f t="shared" si="13"/>
        <v>0.28599999999999998</v>
      </c>
      <c r="I409" s="114"/>
    </row>
    <row r="410" spans="1:9" x14ac:dyDescent="0.25">
      <c r="A410" s="236"/>
      <c r="B410" s="172" t="s">
        <v>21</v>
      </c>
      <c r="C410" s="110">
        <v>0.5</v>
      </c>
      <c r="D410" s="110">
        <v>0.5</v>
      </c>
      <c r="E410" s="110"/>
      <c r="F410" s="240"/>
      <c r="G410" s="91">
        <v>19</v>
      </c>
      <c r="H410" s="118">
        <f t="shared" si="13"/>
        <v>9.4999999999999998E-3</v>
      </c>
      <c r="I410" s="114"/>
    </row>
    <row r="411" spans="1:9" x14ac:dyDescent="0.25">
      <c r="A411" s="236"/>
      <c r="B411" s="172" t="s">
        <v>9</v>
      </c>
      <c r="C411" s="110">
        <v>2</v>
      </c>
      <c r="D411" s="110">
        <v>2</v>
      </c>
      <c r="E411" s="110"/>
      <c r="F411" s="240"/>
      <c r="G411" s="91">
        <v>1150</v>
      </c>
      <c r="H411" s="118">
        <f t="shared" si="13"/>
        <v>2.2999999999999998</v>
      </c>
      <c r="I411" s="114"/>
    </row>
    <row r="412" spans="1:9" ht="15.75" thickBot="1" x14ac:dyDescent="0.3">
      <c r="A412" s="83"/>
      <c r="B412" s="396" t="s">
        <v>71</v>
      </c>
      <c r="C412" s="35">
        <v>4</v>
      </c>
      <c r="D412" s="35">
        <v>4</v>
      </c>
      <c r="E412" s="35"/>
      <c r="F412" s="81"/>
      <c r="G412" s="89">
        <v>260</v>
      </c>
      <c r="H412" s="118">
        <f t="shared" si="13"/>
        <v>1.04</v>
      </c>
      <c r="I412" s="114"/>
    </row>
    <row r="413" spans="1:9" ht="32.25" customHeight="1" x14ac:dyDescent="0.25">
      <c r="A413" s="264">
        <v>378</v>
      </c>
      <c r="B413" s="427" t="s">
        <v>205</v>
      </c>
      <c r="C413" s="259"/>
      <c r="D413" s="260"/>
      <c r="E413" s="44"/>
      <c r="F413" s="56" t="s">
        <v>153</v>
      </c>
      <c r="G413" s="31"/>
      <c r="H413" s="118">
        <f t="shared" si="13"/>
        <v>0</v>
      </c>
      <c r="I413" s="31"/>
    </row>
    <row r="414" spans="1:9" ht="15.75" x14ac:dyDescent="0.25">
      <c r="A414" s="265"/>
      <c r="B414" s="392" t="s">
        <v>206</v>
      </c>
      <c r="C414" s="6">
        <v>52.5</v>
      </c>
      <c r="D414" s="6">
        <v>52.5</v>
      </c>
      <c r="E414" s="49"/>
      <c r="F414" s="14"/>
      <c r="G414" s="91">
        <v>60</v>
      </c>
      <c r="H414" s="118">
        <f t="shared" si="13"/>
        <v>3.15</v>
      </c>
      <c r="I414" s="71"/>
    </row>
    <row r="415" spans="1:9" ht="15.75" x14ac:dyDescent="0.25">
      <c r="A415" s="265"/>
      <c r="B415" s="392" t="s">
        <v>207</v>
      </c>
      <c r="C415" s="6">
        <v>5</v>
      </c>
      <c r="D415" s="6">
        <v>5</v>
      </c>
      <c r="E415" s="49"/>
      <c r="F415" s="14"/>
      <c r="G415" s="91">
        <v>1150</v>
      </c>
      <c r="H415" s="118">
        <f t="shared" si="13"/>
        <v>5.75</v>
      </c>
      <c r="I415" s="71"/>
    </row>
    <row r="416" spans="1:9" ht="15.75" x14ac:dyDescent="0.25">
      <c r="A416" s="265"/>
      <c r="B416" s="392" t="s">
        <v>25</v>
      </c>
      <c r="C416" s="6">
        <v>0.5</v>
      </c>
      <c r="D416" s="6">
        <v>0.5</v>
      </c>
      <c r="E416" s="49"/>
      <c r="F416" s="14"/>
      <c r="G416" s="91">
        <v>19</v>
      </c>
      <c r="H416" s="118">
        <f t="shared" si="13"/>
        <v>9.4999999999999998E-3</v>
      </c>
      <c r="I416" s="71"/>
    </row>
    <row r="417" spans="1:12" ht="47.25" x14ac:dyDescent="0.25">
      <c r="A417" s="39" t="s">
        <v>103</v>
      </c>
      <c r="B417" s="427" t="s">
        <v>139</v>
      </c>
      <c r="C417" s="224"/>
      <c r="D417" s="223"/>
      <c r="E417" s="33"/>
      <c r="F417" s="56" t="s">
        <v>208</v>
      </c>
      <c r="G417" s="31"/>
      <c r="H417" s="118">
        <f t="shared" si="13"/>
        <v>0</v>
      </c>
      <c r="I417" s="34"/>
    </row>
    <row r="418" spans="1:12" ht="15.75" x14ac:dyDescent="0.25">
      <c r="A418" s="264"/>
      <c r="B418" s="391" t="s">
        <v>140</v>
      </c>
      <c r="C418" s="6">
        <v>70</v>
      </c>
      <c r="D418" s="6">
        <v>51</v>
      </c>
      <c r="E418" s="49"/>
      <c r="F418" s="14"/>
      <c r="G418" s="91">
        <v>658.91</v>
      </c>
      <c r="H418" s="118">
        <f t="shared" si="13"/>
        <v>46.123699999999999</v>
      </c>
      <c r="I418" s="110"/>
      <c r="L418">
        <v>79.040000000000006</v>
      </c>
    </row>
    <row r="419" spans="1:12" ht="15.75" x14ac:dyDescent="0.25">
      <c r="A419" s="265"/>
      <c r="B419" s="391" t="s">
        <v>12</v>
      </c>
      <c r="C419" s="6">
        <v>10</v>
      </c>
      <c r="D419" s="6">
        <v>10</v>
      </c>
      <c r="E419" s="49"/>
      <c r="F419" s="14"/>
      <c r="G419" s="91">
        <v>119.44</v>
      </c>
      <c r="H419" s="118">
        <f t="shared" si="13"/>
        <v>1.1944000000000001</v>
      </c>
      <c r="I419" s="114"/>
      <c r="L419">
        <v>149.66999999999999</v>
      </c>
    </row>
    <row r="420" spans="1:12" ht="15.75" x14ac:dyDescent="0.25">
      <c r="A420" s="265"/>
      <c r="B420" s="391" t="s">
        <v>209</v>
      </c>
      <c r="C420" s="6">
        <v>16</v>
      </c>
      <c r="D420" s="6">
        <v>16</v>
      </c>
      <c r="E420" s="49"/>
      <c r="F420" s="272"/>
      <c r="G420" s="88">
        <v>89.9</v>
      </c>
      <c r="H420" s="118">
        <f t="shared" si="13"/>
        <v>1.4384000000000001</v>
      </c>
      <c r="I420" s="114"/>
      <c r="L420" s="520">
        <f>SUM(L418:L419)</f>
        <v>228.70999999999998</v>
      </c>
    </row>
    <row r="421" spans="1:12" ht="15.75" x14ac:dyDescent="0.25">
      <c r="A421" s="265"/>
      <c r="B421" s="391" t="s">
        <v>101</v>
      </c>
      <c r="C421" s="6">
        <v>20</v>
      </c>
      <c r="D421" s="6">
        <v>16</v>
      </c>
      <c r="E421" s="49"/>
      <c r="F421" s="272"/>
      <c r="G421" s="91">
        <v>50</v>
      </c>
      <c r="H421" s="118">
        <f t="shared" si="13"/>
        <v>1</v>
      </c>
      <c r="I421" s="114"/>
    </row>
    <row r="422" spans="1:12" ht="31.5" x14ac:dyDescent="0.25">
      <c r="A422" s="265"/>
      <c r="B422" s="391" t="s">
        <v>210</v>
      </c>
      <c r="C422" s="6"/>
      <c r="D422" s="6">
        <v>12</v>
      </c>
      <c r="E422" s="49"/>
      <c r="F422" s="272"/>
      <c r="G422" s="91"/>
      <c r="H422" s="118">
        <f t="shared" si="13"/>
        <v>0</v>
      </c>
      <c r="I422" s="114"/>
    </row>
    <row r="423" spans="1:12" ht="15.75" x14ac:dyDescent="0.25">
      <c r="A423" s="265"/>
      <c r="B423" s="391" t="s">
        <v>90</v>
      </c>
      <c r="C423" s="6">
        <v>4</v>
      </c>
      <c r="D423" s="6">
        <v>4</v>
      </c>
      <c r="E423" s="441"/>
      <c r="F423" s="438"/>
      <c r="G423" s="91">
        <v>34</v>
      </c>
      <c r="H423" s="118">
        <f t="shared" si="13"/>
        <v>0.13600000000000001</v>
      </c>
      <c r="I423" s="110"/>
    </row>
    <row r="424" spans="1:12" ht="15.75" thickBot="1" x14ac:dyDescent="0.3">
      <c r="A424" s="32"/>
      <c r="B424" s="397" t="s">
        <v>28</v>
      </c>
      <c r="C424" s="442">
        <v>50</v>
      </c>
      <c r="D424" s="442"/>
      <c r="E424" s="442"/>
      <c r="F424" s="443">
        <v>50</v>
      </c>
      <c r="G424" s="111">
        <v>95</v>
      </c>
      <c r="H424" s="118">
        <f t="shared" si="13"/>
        <v>4.75</v>
      </c>
      <c r="I424" s="32"/>
    </row>
    <row r="425" spans="1:12" ht="31.5" x14ac:dyDescent="0.25">
      <c r="A425" s="264"/>
      <c r="B425" s="415" t="s">
        <v>211</v>
      </c>
      <c r="C425" s="257">
        <v>200</v>
      </c>
      <c r="D425" s="44"/>
      <c r="E425" s="44"/>
      <c r="F425" s="440">
        <v>200</v>
      </c>
      <c r="G425" s="440">
        <v>46</v>
      </c>
      <c r="H425" s="118">
        <f t="shared" si="13"/>
        <v>9.1999999999999993</v>
      </c>
      <c r="I425" s="31"/>
    </row>
    <row r="426" spans="1:12" ht="15.75" thickBot="1" x14ac:dyDescent="0.3">
      <c r="A426" s="83"/>
      <c r="B426" s="397" t="s">
        <v>260</v>
      </c>
      <c r="C426" s="35">
        <v>100</v>
      </c>
      <c r="D426" s="35"/>
      <c r="E426" s="35"/>
      <c r="F426" s="81">
        <v>100</v>
      </c>
      <c r="G426" s="89">
        <v>175</v>
      </c>
      <c r="H426" s="118">
        <f t="shared" si="13"/>
        <v>17.5</v>
      </c>
      <c r="I426" s="71"/>
    </row>
    <row r="427" spans="1:12" x14ac:dyDescent="0.25">
      <c r="A427" s="317"/>
      <c r="B427" s="496" t="s">
        <v>261</v>
      </c>
      <c r="C427" s="271">
        <v>100</v>
      </c>
      <c r="D427" s="271"/>
      <c r="E427" s="271"/>
      <c r="F427" s="440">
        <v>100</v>
      </c>
      <c r="G427" s="436">
        <v>225</v>
      </c>
      <c r="H427" s="118">
        <f t="shared" si="13"/>
        <v>22.5</v>
      </c>
      <c r="I427" s="71"/>
    </row>
    <row r="428" spans="1:12" ht="18.75" x14ac:dyDescent="0.25">
      <c r="A428" s="52"/>
      <c r="B428" s="53"/>
      <c r="C428" s="53"/>
      <c r="D428" s="53"/>
      <c r="E428" s="53"/>
      <c r="F428" s="445"/>
      <c r="G428" s="52"/>
      <c r="H428" s="136">
        <f>SUM(H399:H427)</f>
        <v>149.67189999999999</v>
      </c>
      <c r="I428" s="139"/>
    </row>
    <row r="429" spans="1:12" ht="33" customHeight="1" x14ac:dyDescent="0.25">
      <c r="A429" s="25"/>
      <c r="B429" s="459" t="s">
        <v>79</v>
      </c>
      <c r="C429" s="26"/>
      <c r="D429" s="26"/>
      <c r="E429" s="26"/>
      <c r="F429" s="25"/>
      <c r="G429" s="25"/>
      <c r="H429" s="516">
        <f>H396+H428</f>
        <v>228.71209999999999</v>
      </c>
      <c r="I429" s="526">
        <v>1.29</v>
      </c>
    </row>
    <row r="430" spans="1:12" ht="18.75" x14ac:dyDescent="0.25">
      <c r="A430" s="484"/>
      <c r="B430" s="580" t="s">
        <v>212</v>
      </c>
      <c r="C430" s="580"/>
      <c r="D430" s="580"/>
      <c r="E430" s="580"/>
      <c r="F430" s="580"/>
      <c r="G430" s="580"/>
      <c r="H430" s="580"/>
      <c r="I430" s="580"/>
    </row>
    <row r="431" spans="1:12" x14ac:dyDescent="0.25">
      <c r="A431" s="52"/>
      <c r="B431" s="227" t="s">
        <v>6</v>
      </c>
      <c r="C431" s="16"/>
      <c r="D431" s="16"/>
      <c r="E431" s="16"/>
      <c r="F431" s="15"/>
      <c r="G431" s="15"/>
      <c r="H431" s="115"/>
      <c r="I431" s="15"/>
    </row>
    <row r="432" spans="1:12" ht="47.25" x14ac:dyDescent="0.25">
      <c r="A432" s="5">
        <v>393</v>
      </c>
      <c r="B432" s="284" t="s">
        <v>213</v>
      </c>
      <c r="C432" s="285"/>
      <c r="D432" s="284"/>
      <c r="E432" s="5"/>
      <c r="F432" s="73" t="s">
        <v>214</v>
      </c>
      <c r="G432" s="21"/>
      <c r="H432" s="115"/>
      <c r="I432" s="15"/>
    </row>
    <row r="433" spans="1:9" ht="15.75" x14ac:dyDescent="0.25">
      <c r="A433" s="264"/>
      <c r="B433" s="6" t="s">
        <v>36</v>
      </c>
      <c r="C433" s="6">
        <v>110</v>
      </c>
      <c r="D433" s="6">
        <v>108</v>
      </c>
      <c r="E433" s="221"/>
      <c r="F433" s="20"/>
      <c r="G433" s="92">
        <v>350</v>
      </c>
      <c r="H433" s="118">
        <f>G433/1000*C433</f>
        <v>38.5</v>
      </c>
      <c r="I433" s="92"/>
    </row>
    <row r="434" spans="1:9" ht="15.75" x14ac:dyDescent="0.25">
      <c r="A434" s="265"/>
      <c r="B434" s="6" t="s">
        <v>33</v>
      </c>
      <c r="C434" s="6">
        <v>12</v>
      </c>
      <c r="D434" s="6">
        <v>12</v>
      </c>
      <c r="E434" s="221"/>
      <c r="F434" s="20"/>
      <c r="G434" s="92">
        <v>79</v>
      </c>
      <c r="H434" s="118">
        <f t="shared" ref="H434:H444" si="14">G434/1000*C434</f>
        <v>0.94799999999999995</v>
      </c>
      <c r="I434" s="92"/>
    </row>
    <row r="435" spans="1:9" ht="15.75" x14ac:dyDescent="0.25">
      <c r="A435" s="265"/>
      <c r="B435" s="6" t="s">
        <v>125</v>
      </c>
      <c r="C435" s="365">
        <v>0.14285714285714285</v>
      </c>
      <c r="D435" s="6">
        <v>6</v>
      </c>
      <c r="E435" s="221"/>
      <c r="F435" s="20"/>
      <c r="G435" s="92">
        <v>125</v>
      </c>
      <c r="H435" s="118">
        <f>(G435/10)*C435</f>
        <v>1.7857142857142856</v>
      </c>
      <c r="I435" s="92"/>
    </row>
    <row r="436" spans="1:9" ht="15.75" x14ac:dyDescent="0.25">
      <c r="A436" s="265"/>
      <c r="B436" s="6" t="s">
        <v>9</v>
      </c>
      <c r="C436" s="6">
        <v>2.64</v>
      </c>
      <c r="D436" s="6">
        <v>2.64</v>
      </c>
      <c r="E436" s="221"/>
      <c r="F436" s="20"/>
      <c r="G436" s="92">
        <v>1150</v>
      </c>
      <c r="H436" s="118">
        <f t="shared" si="14"/>
        <v>3.036</v>
      </c>
      <c r="I436" s="92"/>
    </row>
    <row r="437" spans="1:9" ht="15.75" x14ac:dyDescent="0.25">
      <c r="A437" s="265"/>
      <c r="B437" s="6" t="s">
        <v>89</v>
      </c>
      <c r="C437" s="6">
        <v>2.64</v>
      </c>
      <c r="D437" s="6">
        <v>2.65</v>
      </c>
      <c r="E437" s="221"/>
      <c r="F437" s="20"/>
      <c r="G437" s="92">
        <v>260</v>
      </c>
      <c r="H437" s="118">
        <f t="shared" si="14"/>
        <v>0.68640000000000001</v>
      </c>
      <c r="I437" s="92"/>
    </row>
    <row r="438" spans="1:9" ht="15.75" x14ac:dyDescent="0.25">
      <c r="A438" s="265"/>
      <c r="B438" s="6" t="s">
        <v>112</v>
      </c>
      <c r="C438" s="6">
        <v>5.36</v>
      </c>
      <c r="D438" s="6">
        <v>5.36</v>
      </c>
      <c r="E438" s="221"/>
      <c r="F438" s="20"/>
      <c r="G438" s="92">
        <v>48</v>
      </c>
      <c r="H438" s="118">
        <f t="shared" si="14"/>
        <v>0.25728000000000001</v>
      </c>
      <c r="I438" s="92"/>
    </row>
    <row r="439" spans="1:9" ht="15.75" x14ac:dyDescent="0.25">
      <c r="A439" s="265"/>
      <c r="B439" s="6" t="s">
        <v>145</v>
      </c>
      <c r="C439" s="6">
        <v>20</v>
      </c>
      <c r="D439" s="6">
        <v>20</v>
      </c>
      <c r="E439" s="221"/>
      <c r="F439" s="20"/>
      <c r="G439" s="92">
        <v>235</v>
      </c>
      <c r="H439" s="118">
        <f t="shared" si="14"/>
        <v>4.6999999999999993</v>
      </c>
      <c r="I439" s="92"/>
    </row>
    <row r="440" spans="1:9" ht="16.5" thickBot="1" x14ac:dyDescent="0.3">
      <c r="A440" s="83"/>
      <c r="B440" s="41"/>
      <c r="C440" s="41"/>
      <c r="D440" s="41"/>
      <c r="E440" s="41"/>
      <c r="F440" s="42"/>
      <c r="G440" s="97"/>
      <c r="H440" s="118">
        <f t="shared" si="14"/>
        <v>0</v>
      </c>
      <c r="I440" s="97"/>
    </row>
    <row r="441" spans="1:9" ht="15.75" x14ac:dyDescent="0.25">
      <c r="A441" s="39">
        <v>883</v>
      </c>
      <c r="B441" s="39" t="s">
        <v>56</v>
      </c>
      <c r="C441" s="39"/>
      <c r="D441" s="39"/>
      <c r="E441" s="286"/>
      <c r="F441" s="74">
        <v>200</v>
      </c>
      <c r="G441" s="40"/>
      <c r="H441" s="118">
        <f t="shared" si="14"/>
        <v>0</v>
      </c>
      <c r="I441" s="31"/>
    </row>
    <row r="442" spans="1:9" ht="15.75" x14ac:dyDescent="0.25">
      <c r="A442" s="21"/>
      <c r="B442" s="6" t="s">
        <v>57</v>
      </c>
      <c r="C442" s="6">
        <v>24</v>
      </c>
      <c r="D442" s="6">
        <v>24</v>
      </c>
      <c r="E442" s="221"/>
      <c r="F442" s="20"/>
      <c r="G442" s="92">
        <v>140</v>
      </c>
      <c r="H442" s="118">
        <f t="shared" si="14"/>
        <v>3.3600000000000003</v>
      </c>
      <c r="I442" s="92"/>
    </row>
    <row r="443" spans="1:9" ht="15.75" x14ac:dyDescent="0.25">
      <c r="A443" s="21"/>
      <c r="B443" s="6" t="s">
        <v>8</v>
      </c>
      <c r="C443" s="6">
        <v>10</v>
      </c>
      <c r="D443" s="6">
        <v>10</v>
      </c>
      <c r="E443" s="221"/>
      <c r="F443" s="20"/>
      <c r="G443" s="92">
        <v>79</v>
      </c>
      <c r="H443" s="118">
        <f t="shared" si="14"/>
        <v>0.79</v>
      </c>
      <c r="I443" s="92"/>
    </row>
    <row r="444" spans="1:9" ht="15.75" x14ac:dyDescent="0.25">
      <c r="A444" s="148"/>
      <c r="B444" s="109" t="s">
        <v>134</v>
      </c>
      <c r="C444" s="109">
        <v>100</v>
      </c>
      <c r="D444" s="109"/>
      <c r="E444" s="109"/>
      <c r="F444" s="145">
        <v>100</v>
      </c>
      <c r="G444" s="112">
        <v>109</v>
      </c>
      <c r="H444" s="118">
        <f t="shared" si="14"/>
        <v>10.9</v>
      </c>
      <c r="I444" s="143"/>
    </row>
    <row r="445" spans="1:9" ht="18.75" x14ac:dyDescent="0.25">
      <c r="A445" s="31"/>
      <c r="B445" s="208"/>
      <c r="C445" s="39"/>
      <c r="D445" s="39"/>
      <c r="E445" s="39"/>
      <c r="F445" s="74"/>
      <c r="G445" s="40"/>
      <c r="H445" s="136">
        <f>SUM(H433:H444)</f>
        <v>64.963394285714287</v>
      </c>
      <c r="I445" s="31"/>
    </row>
    <row r="446" spans="1:9" ht="19.5" thickBot="1" x14ac:dyDescent="0.3">
      <c r="A446" s="83"/>
      <c r="B446" s="38" t="s">
        <v>17</v>
      </c>
      <c r="C446" s="37"/>
      <c r="D446" s="37"/>
      <c r="E446" s="37"/>
      <c r="F446" s="58"/>
      <c r="G446" s="32"/>
      <c r="H446" s="136"/>
      <c r="I446" s="32"/>
    </row>
    <row r="447" spans="1:9" ht="46.5" customHeight="1" thickBot="1" x14ac:dyDescent="0.3">
      <c r="A447" s="5">
        <v>79</v>
      </c>
      <c r="B447" s="359" t="s">
        <v>146</v>
      </c>
      <c r="C447" s="224"/>
      <c r="D447" s="223"/>
      <c r="E447" s="33"/>
      <c r="F447" s="317">
        <v>80</v>
      </c>
      <c r="G447" s="317"/>
      <c r="H447" s="118"/>
      <c r="I447" s="47"/>
    </row>
    <row r="448" spans="1:9" ht="22.15" customHeight="1" x14ac:dyDescent="0.25">
      <c r="A448" s="315"/>
      <c r="B448" s="258" t="s">
        <v>70</v>
      </c>
      <c r="C448" s="6">
        <v>79</v>
      </c>
      <c r="D448" s="6">
        <v>63</v>
      </c>
      <c r="E448" s="224"/>
      <c r="F448" s="318"/>
      <c r="G448" s="517">
        <v>128</v>
      </c>
      <c r="H448" s="118">
        <f>(G448/1000)*C448</f>
        <v>10.112</v>
      </c>
      <c r="I448" s="318"/>
    </row>
    <row r="449" spans="1:9" ht="18.600000000000001" customHeight="1" x14ac:dyDescent="0.25">
      <c r="A449" s="315"/>
      <c r="B449" s="491" t="s">
        <v>247</v>
      </c>
      <c r="C449" s="6">
        <v>10.6</v>
      </c>
      <c r="D449" s="6">
        <v>8</v>
      </c>
      <c r="E449" s="360"/>
      <c r="F449" s="315"/>
      <c r="G449" s="501">
        <v>390</v>
      </c>
      <c r="H449" s="118">
        <f t="shared" ref="H449:H489" si="15">(G449/1000)*C449</f>
        <v>4.1340000000000003</v>
      </c>
      <c r="I449" s="318"/>
    </row>
    <row r="450" spans="1:9" ht="22.9" customHeight="1" x14ac:dyDescent="0.25">
      <c r="A450" s="315"/>
      <c r="B450" s="258" t="s">
        <v>77</v>
      </c>
      <c r="C450" s="6">
        <v>4</v>
      </c>
      <c r="D450" s="6">
        <v>4</v>
      </c>
      <c r="E450" s="360"/>
      <c r="F450" s="315"/>
      <c r="G450" s="315">
        <v>160</v>
      </c>
      <c r="H450" s="118">
        <f t="shared" si="15"/>
        <v>0.64</v>
      </c>
      <c r="I450" s="318"/>
    </row>
    <row r="451" spans="1:9" ht="16.149999999999999" customHeight="1" x14ac:dyDescent="0.25">
      <c r="A451" s="315"/>
      <c r="B451" s="258" t="s">
        <v>94</v>
      </c>
      <c r="C451" s="6">
        <v>0.2</v>
      </c>
      <c r="D451" s="6">
        <v>0.2</v>
      </c>
      <c r="E451" s="360"/>
      <c r="F451" s="315"/>
      <c r="G451" s="315">
        <v>700</v>
      </c>
      <c r="H451" s="118">
        <f t="shared" si="15"/>
        <v>0.13999999999999999</v>
      </c>
      <c r="I451" s="318"/>
    </row>
    <row r="452" spans="1:9" ht="24" customHeight="1" thickBot="1" x14ac:dyDescent="0.3">
      <c r="A452" s="319"/>
      <c r="B452" s="342" t="s">
        <v>8</v>
      </c>
      <c r="C452" s="41">
        <v>4</v>
      </c>
      <c r="D452" s="41">
        <v>4</v>
      </c>
      <c r="E452" s="231"/>
      <c r="F452" s="83"/>
      <c r="G452" s="83">
        <v>79</v>
      </c>
      <c r="H452" s="118">
        <f t="shared" si="15"/>
        <v>0.316</v>
      </c>
      <c r="I452" s="318"/>
    </row>
    <row r="453" spans="1:9" ht="53.25" customHeight="1" x14ac:dyDescent="0.25">
      <c r="A453" s="5">
        <v>209</v>
      </c>
      <c r="B453" s="430" t="s">
        <v>173</v>
      </c>
      <c r="C453" s="224"/>
      <c r="D453" s="223"/>
      <c r="E453" s="33"/>
      <c r="F453" s="56" t="s">
        <v>215</v>
      </c>
      <c r="G453" s="90"/>
      <c r="H453" s="118">
        <f t="shared" si="15"/>
        <v>0</v>
      </c>
      <c r="I453" s="31"/>
    </row>
    <row r="454" spans="1:9" ht="15.75" x14ac:dyDescent="0.25">
      <c r="A454" s="264"/>
      <c r="B454" s="218" t="s">
        <v>50</v>
      </c>
      <c r="C454" s="218">
        <v>114.3</v>
      </c>
      <c r="D454" s="218">
        <v>80</v>
      </c>
      <c r="E454" s="49"/>
      <c r="F454" s="14"/>
      <c r="G454" s="91">
        <v>70</v>
      </c>
      <c r="H454" s="118">
        <f t="shared" si="15"/>
        <v>8.0010000000000012</v>
      </c>
      <c r="I454" s="91"/>
    </row>
    <row r="455" spans="1:9" ht="15.75" x14ac:dyDescent="0.25">
      <c r="A455" s="265"/>
      <c r="B455" s="6" t="s">
        <v>93</v>
      </c>
      <c r="C455" s="6">
        <v>10</v>
      </c>
      <c r="D455" s="6">
        <v>8</v>
      </c>
      <c r="E455" s="49"/>
      <c r="F455" s="14"/>
      <c r="G455" s="91">
        <v>38</v>
      </c>
      <c r="H455" s="118">
        <f t="shared" si="15"/>
        <v>0.38</v>
      </c>
      <c r="I455" s="71"/>
    </row>
    <row r="456" spans="1:9" ht="15.75" x14ac:dyDescent="0.25">
      <c r="A456" s="265"/>
      <c r="B456" s="6" t="s">
        <v>100</v>
      </c>
      <c r="C456" s="6">
        <v>9.6</v>
      </c>
      <c r="D456" s="6">
        <v>8</v>
      </c>
      <c r="E456" s="49"/>
      <c r="F456" s="14"/>
      <c r="G456" s="91">
        <v>50</v>
      </c>
      <c r="H456" s="118">
        <f t="shared" si="15"/>
        <v>0.48</v>
      </c>
      <c r="I456" s="71"/>
    </row>
    <row r="457" spans="1:9" ht="15.75" x14ac:dyDescent="0.25">
      <c r="A457" s="265"/>
      <c r="B457" s="6" t="s">
        <v>83</v>
      </c>
      <c r="C457" s="6">
        <v>2</v>
      </c>
      <c r="D457" s="6">
        <v>2</v>
      </c>
      <c r="E457" s="49"/>
      <c r="F457" s="14"/>
      <c r="G457" s="91">
        <v>143</v>
      </c>
      <c r="H457" s="118">
        <f t="shared" si="15"/>
        <v>0.28599999999999998</v>
      </c>
      <c r="I457" s="71"/>
    </row>
    <row r="458" spans="1:9" ht="15.75" x14ac:dyDescent="0.25">
      <c r="A458" s="265"/>
      <c r="B458" s="218" t="s">
        <v>84</v>
      </c>
      <c r="C458" s="6">
        <v>2</v>
      </c>
      <c r="D458" s="6">
        <v>2</v>
      </c>
      <c r="E458" s="49"/>
      <c r="F458" s="14"/>
      <c r="G458" s="171">
        <v>160</v>
      </c>
      <c r="H458" s="118">
        <f t="shared" si="15"/>
        <v>0.32</v>
      </c>
      <c r="I458" s="71"/>
    </row>
    <row r="459" spans="1:9" ht="15.75" x14ac:dyDescent="0.25">
      <c r="A459" s="266"/>
      <c r="B459" s="5" t="s">
        <v>175</v>
      </c>
      <c r="C459" s="288"/>
      <c r="D459" s="218"/>
      <c r="E459" s="55"/>
      <c r="F459" s="269"/>
      <c r="G459" s="287"/>
      <c r="H459" s="118">
        <f t="shared" si="15"/>
        <v>0</v>
      </c>
      <c r="I459" s="273"/>
    </row>
    <row r="460" spans="1:9" ht="15.75" x14ac:dyDescent="0.25">
      <c r="A460" s="266"/>
      <c r="B460" s="258" t="s">
        <v>140</v>
      </c>
      <c r="C460" s="6">
        <v>28</v>
      </c>
      <c r="D460" s="6">
        <v>25.65</v>
      </c>
      <c r="E460" s="55"/>
      <c r="F460" s="269"/>
      <c r="G460" s="287">
        <v>658.91</v>
      </c>
      <c r="H460" s="118">
        <f t="shared" si="15"/>
        <v>18.449480000000001</v>
      </c>
      <c r="I460" s="273"/>
    </row>
    <row r="461" spans="1:9" ht="15.75" x14ac:dyDescent="0.25">
      <c r="A461" s="266"/>
      <c r="B461" s="258" t="s">
        <v>101</v>
      </c>
      <c r="C461" s="6">
        <v>2.7</v>
      </c>
      <c r="D461" s="6">
        <v>0.3</v>
      </c>
      <c r="E461" s="55"/>
      <c r="F461" s="269"/>
      <c r="G461" s="287">
        <v>50</v>
      </c>
      <c r="H461" s="118">
        <f t="shared" si="15"/>
        <v>0.13500000000000001</v>
      </c>
      <c r="I461" s="273"/>
    </row>
    <row r="462" spans="1:9" ht="15.75" x14ac:dyDescent="0.25">
      <c r="A462" s="266"/>
      <c r="B462" s="258" t="s">
        <v>176</v>
      </c>
      <c r="C462" s="6">
        <v>1.8</v>
      </c>
      <c r="D462" s="92" t="s">
        <v>177</v>
      </c>
      <c r="E462" s="55"/>
      <c r="F462" s="269"/>
      <c r="G462" s="287">
        <v>125</v>
      </c>
      <c r="H462" s="118">
        <f>(G462/10)*C462</f>
        <v>22.5</v>
      </c>
      <c r="I462" s="273"/>
    </row>
    <row r="463" spans="1:9" ht="15.75" x14ac:dyDescent="0.25">
      <c r="A463" s="266"/>
      <c r="B463" s="258" t="s">
        <v>16</v>
      </c>
      <c r="C463" s="6"/>
      <c r="D463" s="6"/>
      <c r="E463" s="55"/>
      <c r="F463" s="269"/>
      <c r="G463" s="287"/>
      <c r="H463" s="118">
        <f t="shared" si="15"/>
        <v>0</v>
      </c>
      <c r="I463" s="273"/>
    </row>
    <row r="464" spans="1:9" ht="16.5" thickBot="1" x14ac:dyDescent="0.3">
      <c r="A464" s="267"/>
      <c r="B464" s="342" t="s">
        <v>25</v>
      </c>
      <c r="C464" s="41">
        <v>0.6</v>
      </c>
      <c r="D464" s="41">
        <v>0.6</v>
      </c>
      <c r="E464" s="215"/>
      <c r="F464" s="81"/>
      <c r="G464" s="89">
        <v>19</v>
      </c>
      <c r="H464" s="118">
        <f t="shared" si="15"/>
        <v>1.1399999999999999E-2</v>
      </c>
      <c r="I464" s="85"/>
    </row>
    <row r="465" spans="1:9" x14ac:dyDescent="0.25">
      <c r="A465" s="31">
        <v>378</v>
      </c>
      <c r="B465" s="33" t="s">
        <v>22</v>
      </c>
      <c r="C465" s="33"/>
      <c r="D465" s="33"/>
      <c r="E465" s="33"/>
      <c r="F465" s="56" t="s">
        <v>216</v>
      </c>
      <c r="G465" s="31"/>
      <c r="H465" s="118">
        <f t="shared" si="15"/>
        <v>0</v>
      </c>
      <c r="I465" s="31"/>
    </row>
    <row r="466" spans="1:9" x14ac:dyDescent="0.25">
      <c r="A466" s="15"/>
      <c r="B466" s="437" t="s">
        <v>115</v>
      </c>
      <c r="C466" s="19">
        <v>52.5</v>
      </c>
      <c r="D466" s="57">
        <v>52.5</v>
      </c>
      <c r="E466" s="19"/>
      <c r="F466" s="14"/>
      <c r="G466" s="91">
        <v>95</v>
      </c>
      <c r="H466" s="118">
        <f t="shared" si="15"/>
        <v>4.9874999999999998</v>
      </c>
      <c r="I466" s="106"/>
    </row>
    <row r="467" spans="1:9" x14ac:dyDescent="0.25">
      <c r="A467" s="15"/>
      <c r="B467" s="437" t="s">
        <v>9</v>
      </c>
      <c r="C467" s="19">
        <v>5</v>
      </c>
      <c r="D467" s="57">
        <v>5</v>
      </c>
      <c r="E467" s="19"/>
      <c r="F467" s="14"/>
      <c r="G467" s="91">
        <v>1150</v>
      </c>
      <c r="H467" s="118">
        <f t="shared" si="15"/>
        <v>5.75</v>
      </c>
      <c r="I467" s="71"/>
    </row>
    <row r="468" spans="1:9" x14ac:dyDescent="0.25">
      <c r="A468" s="52"/>
      <c r="B468" s="439" t="s">
        <v>25</v>
      </c>
      <c r="C468" s="270">
        <v>0.5</v>
      </c>
      <c r="D468" s="270">
        <v>0.5</v>
      </c>
      <c r="E468" s="270"/>
      <c r="F468" s="269"/>
      <c r="G468" s="166">
        <v>19</v>
      </c>
      <c r="H468" s="118">
        <f t="shared" si="15"/>
        <v>9.4999999999999998E-3</v>
      </c>
      <c r="I468" s="273"/>
    </row>
    <row r="469" spans="1:9" ht="15.75" thickBot="1" x14ac:dyDescent="0.3">
      <c r="A469" s="83"/>
      <c r="B469" s="442"/>
      <c r="C469" s="35"/>
      <c r="D469" s="35"/>
      <c r="E469" s="35"/>
      <c r="F469" s="81"/>
      <c r="G469" s="89"/>
      <c r="H469" s="118">
        <f t="shared" si="15"/>
        <v>0</v>
      </c>
      <c r="I469" s="273"/>
    </row>
    <row r="470" spans="1:9" ht="36.75" customHeight="1" x14ac:dyDescent="0.25">
      <c r="A470" s="39" t="s">
        <v>217</v>
      </c>
      <c r="B470" s="39" t="s">
        <v>218</v>
      </c>
      <c r="C470" s="259"/>
      <c r="D470" s="260"/>
      <c r="E470" s="271"/>
      <c r="F470" s="268" t="s">
        <v>219</v>
      </c>
      <c r="G470" s="88"/>
      <c r="H470" s="118">
        <f t="shared" si="15"/>
        <v>0</v>
      </c>
      <c r="I470" s="273"/>
    </row>
    <row r="471" spans="1:9" ht="15.75" x14ac:dyDescent="0.25">
      <c r="A471" s="264"/>
      <c r="B471" s="446" t="s">
        <v>220</v>
      </c>
      <c r="C471" s="6">
        <v>174.7</v>
      </c>
      <c r="D471" s="6">
        <v>125.3</v>
      </c>
      <c r="E471" s="49"/>
      <c r="F471" s="272"/>
      <c r="G471" s="91">
        <v>267.58999999999997</v>
      </c>
      <c r="H471" s="118">
        <f t="shared" si="15"/>
        <v>46.747972999999995</v>
      </c>
      <c r="I471" s="273"/>
    </row>
    <row r="472" spans="1:9" ht="15.75" x14ac:dyDescent="0.25">
      <c r="A472" s="265"/>
      <c r="B472" s="258" t="s">
        <v>89</v>
      </c>
      <c r="C472" s="6">
        <v>12.5</v>
      </c>
      <c r="D472" s="6">
        <v>12.5</v>
      </c>
      <c r="E472" s="49"/>
      <c r="F472" s="272"/>
      <c r="G472" s="91">
        <v>260</v>
      </c>
      <c r="H472" s="118">
        <f t="shared" si="15"/>
        <v>3.25</v>
      </c>
      <c r="I472" s="273"/>
    </row>
    <row r="473" spans="1:9" ht="15.75" x14ac:dyDescent="0.25">
      <c r="A473" s="265"/>
      <c r="B473" s="258" t="s">
        <v>96</v>
      </c>
      <c r="C473" s="6">
        <v>6.42</v>
      </c>
      <c r="D473" s="6">
        <v>6.42</v>
      </c>
      <c r="E473" s="49"/>
      <c r="F473" s="272"/>
      <c r="G473" s="91">
        <v>1150</v>
      </c>
      <c r="H473" s="118">
        <f t="shared" si="15"/>
        <v>7.3829999999999991</v>
      </c>
      <c r="I473" s="273"/>
    </row>
    <row r="474" spans="1:9" ht="15.75" x14ac:dyDescent="0.25">
      <c r="A474" s="265"/>
      <c r="B474" s="258" t="s">
        <v>23</v>
      </c>
      <c r="C474" s="6">
        <v>11.67</v>
      </c>
      <c r="D474" s="6">
        <v>11.67</v>
      </c>
      <c r="E474" s="49"/>
      <c r="F474" s="272"/>
      <c r="G474" s="91">
        <v>50</v>
      </c>
      <c r="H474" s="118">
        <f t="shared" si="15"/>
        <v>0.58350000000000002</v>
      </c>
      <c r="I474" s="273"/>
    </row>
    <row r="475" spans="1:9" ht="15.75" x14ac:dyDescent="0.25">
      <c r="A475" s="265"/>
      <c r="B475" s="258" t="s">
        <v>53</v>
      </c>
      <c r="C475" s="6">
        <v>3.75</v>
      </c>
      <c r="D475" s="6">
        <v>3.75</v>
      </c>
      <c r="E475" s="49"/>
      <c r="F475" s="272"/>
      <c r="G475" s="91">
        <v>34</v>
      </c>
      <c r="H475" s="118">
        <f t="shared" si="15"/>
        <v>0.1275</v>
      </c>
      <c r="I475" s="273"/>
    </row>
    <row r="476" spans="1:9" ht="15.75" x14ac:dyDescent="0.25">
      <c r="A476" s="265"/>
      <c r="B476" s="258" t="s">
        <v>25</v>
      </c>
      <c r="C476" s="6">
        <v>0.5</v>
      </c>
      <c r="D476" s="6">
        <v>0.5</v>
      </c>
      <c r="E476" s="49"/>
      <c r="F476" s="272"/>
      <c r="G476" s="91">
        <v>19</v>
      </c>
      <c r="H476" s="118">
        <f t="shared" si="15"/>
        <v>9.4999999999999998E-3</v>
      </c>
      <c r="I476" s="273"/>
    </row>
    <row r="477" spans="1:9" ht="15.75" thickBot="1" x14ac:dyDescent="0.3">
      <c r="A477" s="83"/>
      <c r="B477" s="442"/>
      <c r="C477" s="211"/>
      <c r="D477" s="211"/>
      <c r="E477" s="35"/>
      <c r="F477" s="81"/>
      <c r="G477" s="89"/>
      <c r="H477" s="118">
        <f t="shared" si="15"/>
        <v>0</v>
      </c>
      <c r="I477" s="85"/>
    </row>
    <row r="478" spans="1:9" ht="15.75" x14ac:dyDescent="0.25">
      <c r="A478" s="39">
        <v>942</v>
      </c>
      <c r="B478" s="39" t="s">
        <v>221</v>
      </c>
      <c r="C478" s="259"/>
      <c r="D478" s="260"/>
      <c r="E478" s="44"/>
      <c r="F478" s="56">
        <v>200</v>
      </c>
      <c r="G478" s="69"/>
      <c r="H478" s="118">
        <f t="shared" si="15"/>
        <v>0</v>
      </c>
      <c r="I478" s="31"/>
    </row>
    <row r="479" spans="1:9" ht="15.75" x14ac:dyDescent="0.25">
      <c r="A479" s="5"/>
      <c r="B479" s="258" t="s">
        <v>39</v>
      </c>
      <c r="C479" s="6">
        <v>1</v>
      </c>
      <c r="D479" s="6">
        <v>1</v>
      </c>
      <c r="E479" s="49"/>
      <c r="F479" s="14"/>
      <c r="G479" s="91">
        <v>450</v>
      </c>
      <c r="H479" s="118">
        <f t="shared" si="15"/>
        <v>0.45</v>
      </c>
      <c r="I479" s="71"/>
    </row>
    <row r="480" spans="1:9" ht="15.75" x14ac:dyDescent="0.25">
      <c r="A480" s="5"/>
      <c r="B480" s="258" t="s">
        <v>33</v>
      </c>
      <c r="C480" s="6">
        <v>15</v>
      </c>
      <c r="D480" s="6">
        <v>15</v>
      </c>
      <c r="E480" s="49"/>
      <c r="F480" s="14"/>
      <c r="G480" s="91">
        <v>79</v>
      </c>
      <c r="H480" s="118">
        <f t="shared" si="15"/>
        <v>1.1850000000000001</v>
      </c>
      <c r="I480" s="71"/>
    </row>
    <row r="481" spans="1:12" ht="15.75" thickBot="1" x14ac:dyDescent="0.3">
      <c r="A481" s="83"/>
      <c r="B481" s="37" t="s">
        <v>28</v>
      </c>
      <c r="C481" s="37">
        <v>50</v>
      </c>
      <c r="D481" s="37"/>
      <c r="E481" s="37"/>
      <c r="F481" s="83">
        <v>50</v>
      </c>
      <c r="G481" s="113">
        <v>95</v>
      </c>
      <c r="H481" s="118">
        <f t="shared" si="15"/>
        <v>4.75</v>
      </c>
      <c r="I481" s="143"/>
    </row>
    <row r="482" spans="1:12" x14ac:dyDescent="0.25">
      <c r="A482" s="317">
        <v>1026</v>
      </c>
      <c r="B482" s="33" t="s">
        <v>75</v>
      </c>
      <c r="C482" s="33"/>
      <c r="D482" s="33"/>
      <c r="E482" s="33"/>
      <c r="F482" s="317">
        <v>50</v>
      </c>
      <c r="G482" s="317"/>
      <c r="H482" s="118">
        <f t="shared" si="15"/>
        <v>0</v>
      </c>
      <c r="I482" s="14"/>
    </row>
    <row r="483" spans="1:12" x14ac:dyDescent="0.25">
      <c r="A483" s="15"/>
      <c r="B483" s="19" t="s">
        <v>76</v>
      </c>
      <c r="C483" s="19">
        <v>33</v>
      </c>
      <c r="D483" s="19">
        <v>33</v>
      </c>
      <c r="E483" s="19"/>
      <c r="F483" s="14"/>
      <c r="G483" s="91">
        <v>34</v>
      </c>
      <c r="H483" s="118">
        <f t="shared" si="15"/>
        <v>1.1220000000000001</v>
      </c>
      <c r="I483" s="71"/>
      <c r="L483">
        <v>64.959999999999994</v>
      </c>
    </row>
    <row r="484" spans="1:12" x14ac:dyDescent="0.25">
      <c r="A484" s="15"/>
      <c r="B484" s="19" t="s">
        <v>33</v>
      </c>
      <c r="C484" s="19">
        <v>1.8</v>
      </c>
      <c r="D484" s="19">
        <v>1.8</v>
      </c>
      <c r="E484" s="19"/>
      <c r="F484" s="14"/>
      <c r="G484" s="91">
        <v>79</v>
      </c>
      <c r="H484" s="118">
        <f t="shared" si="15"/>
        <v>0.14219999999999999</v>
      </c>
      <c r="I484" s="71"/>
      <c r="L484">
        <v>165.05</v>
      </c>
    </row>
    <row r="485" spans="1:12" x14ac:dyDescent="0.25">
      <c r="A485" s="15"/>
      <c r="B485" s="19" t="s">
        <v>77</v>
      </c>
      <c r="C485" s="19">
        <v>3.5</v>
      </c>
      <c r="D485" s="78">
        <v>3.5</v>
      </c>
      <c r="E485" s="19"/>
      <c r="F485" s="14"/>
      <c r="G485" s="91">
        <v>160</v>
      </c>
      <c r="H485" s="118">
        <f t="shared" si="15"/>
        <v>0.56000000000000005</v>
      </c>
      <c r="I485" s="71"/>
      <c r="L485" s="520">
        <f>SUM(L483:L484)</f>
        <v>230.01</v>
      </c>
    </row>
    <row r="486" spans="1:12" x14ac:dyDescent="0.25">
      <c r="A486" s="11"/>
      <c r="B486" s="19" t="s">
        <v>34</v>
      </c>
      <c r="C486" s="77" t="s">
        <v>129</v>
      </c>
      <c r="D486" s="76">
        <v>4</v>
      </c>
      <c r="E486" s="23"/>
      <c r="F486" s="14"/>
      <c r="G486" s="91">
        <v>125</v>
      </c>
      <c r="H486" s="118">
        <v>1.2</v>
      </c>
      <c r="I486" s="77"/>
    </row>
    <row r="487" spans="1:12" x14ac:dyDescent="0.25">
      <c r="A487" s="15"/>
      <c r="B487" s="19" t="s">
        <v>37</v>
      </c>
      <c r="C487" s="19">
        <v>0.35</v>
      </c>
      <c r="D487" s="19">
        <v>0.35</v>
      </c>
      <c r="E487" s="19"/>
      <c r="F487" s="14"/>
      <c r="G487" s="91">
        <v>1250</v>
      </c>
      <c r="H487" s="118">
        <f t="shared" si="15"/>
        <v>0.4375</v>
      </c>
      <c r="I487" s="71"/>
    </row>
    <row r="488" spans="1:12" ht="15.75" thickBot="1" x14ac:dyDescent="0.3">
      <c r="A488" s="83"/>
      <c r="B488" s="35" t="s">
        <v>78</v>
      </c>
      <c r="C488" s="35">
        <v>21</v>
      </c>
      <c r="D488" s="35">
        <v>21</v>
      </c>
      <c r="E488" s="35"/>
      <c r="F488" s="81"/>
      <c r="G488" s="89">
        <v>168</v>
      </c>
      <c r="H488" s="118">
        <f t="shared" si="15"/>
        <v>3.528</v>
      </c>
      <c r="I488" s="71"/>
    </row>
    <row r="489" spans="1:12" ht="15.75" thickBot="1" x14ac:dyDescent="0.3">
      <c r="A489" s="47"/>
      <c r="B489" s="483" t="s">
        <v>135</v>
      </c>
      <c r="C489" s="510">
        <v>90</v>
      </c>
      <c r="D489" s="510"/>
      <c r="E489" s="510"/>
      <c r="F489" s="511">
        <v>90</v>
      </c>
      <c r="G489" s="512">
        <v>188</v>
      </c>
      <c r="H489" s="118">
        <f t="shared" si="15"/>
        <v>16.920000000000002</v>
      </c>
      <c r="I489" s="513"/>
    </row>
    <row r="490" spans="1:12" ht="18.75" x14ac:dyDescent="0.25">
      <c r="A490" s="315"/>
      <c r="B490" s="110"/>
      <c r="C490" s="110"/>
      <c r="D490" s="110"/>
      <c r="E490" s="110"/>
      <c r="F490" s="272"/>
      <c r="G490" s="91"/>
      <c r="H490" s="136">
        <f>SUM(H448:H489)</f>
        <v>165.04805299999998</v>
      </c>
      <c r="I490" s="114"/>
    </row>
    <row r="491" spans="1:12" ht="41.25" customHeight="1" x14ac:dyDescent="0.25">
      <c r="A491" s="315"/>
      <c r="B491" s="459" t="s">
        <v>79</v>
      </c>
      <c r="C491" s="110"/>
      <c r="D491" s="110"/>
      <c r="E491" s="110"/>
      <c r="F491" s="272"/>
      <c r="G491" s="91"/>
      <c r="H491" s="527">
        <f>H445+H490</f>
        <v>230.01144728571427</v>
      </c>
      <c r="I491" s="528">
        <v>0</v>
      </c>
    </row>
    <row r="492" spans="1:12" ht="15" customHeight="1" x14ac:dyDescent="0.25">
      <c r="A492" s="616" t="s">
        <v>222</v>
      </c>
      <c r="B492" s="617"/>
      <c r="C492" s="617"/>
      <c r="D492" s="617"/>
      <c r="E492" s="617"/>
      <c r="F492" s="617"/>
      <c r="G492" s="617"/>
      <c r="H492" s="617"/>
      <c r="I492" s="617"/>
    </row>
    <row r="493" spans="1:12" ht="15.75" thickBot="1" x14ac:dyDescent="0.3">
      <c r="A493" s="32"/>
      <c r="B493" s="37" t="s">
        <v>116</v>
      </c>
      <c r="C493" s="35"/>
      <c r="D493" s="35"/>
      <c r="E493" s="35"/>
      <c r="F493" s="36"/>
      <c r="G493" s="32"/>
      <c r="H493" s="122"/>
      <c r="I493" s="36"/>
    </row>
    <row r="494" spans="1:12" x14ac:dyDescent="0.25">
      <c r="A494" s="622">
        <v>392</v>
      </c>
      <c r="B494" s="618" t="s">
        <v>223</v>
      </c>
      <c r="C494" s="620"/>
      <c r="D494" s="620"/>
      <c r="E494" s="33"/>
      <c r="F494" s="620">
        <v>150</v>
      </c>
      <c r="G494" s="620"/>
      <c r="H494" s="117"/>
      <c r="I494" s="620"/>
    </row>
    <row r="495" spans="1:12" x14ac:dyDescent="0.25">
      <c r="A495" s="597"/>
      <c r="B495" s="619"/>
      <c r="C495" s="621"/>
      <c r="D495" s="621"/>
      <c r="E495" s="16"/>
      <c r="F495" s="622"/>
      <c r="G495" s="622"/>
      <c r="H495" s="115"/>
      <c r="I495" s="622"/>
    </row>
    <row r="496" spans="1:12" ht="15.75" x14ac:dyDescent="0.25">
      <c r="A496" s="265"/>
      <c r="B496" s="258" t="s">
        <v>35</v>
      </c>
      <c r="C496" s="6">
        <v>98</v>
      </c>
      <c r="D496" s="6">
        <v>98</v>
      </c>
      <c r="E496" s="49"/>
      <c r="F496" s="14"/>
      <c r="G496" s="91">
        <v>89.5</v>
      </c>
      <c r="H496" s="118">
        <f>(G496/1000)*C496</f>
        <v>8.770999999999999</v>
      </c>
      <c r="I496" s="71"/>
    </row>
    <row r="497" spans="1:9" ht="15.75" x14ac:dyDescent="0.25">
      <c r="A497" s="265"/>
      <c r="B497" s="258" t="s">
        <v>33</v>
      </c>
      <c r="C497" s="6">
        <v>4</v>
      </c>
      <c r="D497" s="6">
        <v>4</v>
      </c>
      <c r="E497" s="49"/>
      <c r="F497" s="14"/>
      <c r="G497" s="91">
        <v>79</v>
      </c>
      <c r="H497" s="118">
        <f t="shared" ref="H497:H512" si="16">(G497/1000)*C497</f>
        <v>0.316</v>
      </c>
      <c r="I497" s="71"/>
    </row>
    <row r="498" spans="1:9" ht="15.75" x14ac:dyDescent="0.25">
      <c r="A498" s="265"/>
      <c r="B498" s="258" t="s">
        <v>21</v>
      </c>
      <c r="C498" s="6">
        <v>0.5</v>
      </c>
      <c r="D498" s="6">
        <v>0.5</v>
      </c>
      <c r="E498" s="49"/>
      <c r="F498" s="272"/>
      <c r="G498" s="91">
        <v>19</v>
      </c>
      <c r="H498" s="118">
        <f t="shared" si="16"/>
        <v>9.4999999999999998E-3</v>
      </c>
      <c r="I498" s="114"/>
    </row>
    <row r="499" spans="1:9" ht="15.75" x14ac:dyDescent="0.25">
      <c r="A499" s="265"/>
      <c r="B499" s="258" t="s">
        <v>9</v>
      </c>
      <c r="C499" s="6">
        <v>3</v>
      </c>
      <c r="D499" s="6">
        <v>3</v>
      </c>
      <c r="E499" s="49"/>
      <c r="F499" s="272"/>
      <c r="G499" s="91">
        <v>1150</v>
      </c>
      <c r="H499" s="118">
        <f t="shared" si="16"/>
        <v>3.4499999999999997</v>
      </c>
      <c r="I499" s="114"/>
    </row>
    <row r="500" spans="1:9" ht="15.75" x14ac:dyDescent="0.25">
      <c r="A500" s="265"/>
      <c r="B500" s="258" t="s">
        <v>224</v>
      </c>
      <c r="C500" s="6">
        <v>30</v>
      </c>
      <c r="D500" s="6">
        <v>30</v>
      </c>
      <c r="E500" s="49"/>
      <c r="F500" s="272"/>
      <c r="G500" s="91">
        <v>49</v>
      </c>
      <c r="H500" s="118">
        <f t="shared" si="16"/>
        <v>1.47</v>
      </c>
      <c r="I500" s="114"/>
    </row>
    <row r="501" spans="1:9" ht="16.5" thickBot="1" x14ac:dyDescent="0.3">
      <c r="A501" s="281"/>
      <c r="B501" s="342" t="s">
        <v>225</v>
      </c>
      <c r="C501" s="41">
        <v>4</v>
      </c>
      <c r="D501" s="41">
        <v>3.7</v>
      </c>
      <c r="E501" s="215"/>
      <c r="F501" s="81"/>
      <c r="G501" s="89">
        <v>360</v>
      </c>
      <c r="H501" s="118">
        <f t="shared" si="16"/>
        <v>1.44</v>
      </c>
      <c r="I501" s="114"/>
    </row>
    <row r="502" spans="1:9" ht="31.5" x14ac:dyDescent="0.25">
      <c r="A502" s="213"/>
      <c r="B502" s="340" t="s">
        <v>228</v>
      </c>
      <c r="C502" s="212"/>
      <c r="D502" s="212"/>
      <c r="E502" s="257"/>
      <c r="F502" s="290" t="s">
        <v>229</v>
      </c>
      <c r="G502" s="88"/>
      <c r="H502" s="118">
        <f t="shared" si="16"/>
        <v>0</v>
      </c>
      <c r="I502" s="114"/>
    </row>
    <row r="503" spans="1:9" ht="15.75" x14ac:dyDescent="0.25">
      <c r="A503" s="280"/>
      <c r="B503" s="258" t="s">
        <v>230</v>
      </c>
      <c r="C503" s="6">
        <v>16</v>
      </c>
      <c r="D503" s="6">
        <v>15</v>
      </c>
      <c r="E503" s="49"/>
      <c r="F503" s="272"/>
      <c r="G503" s="91">
        <v>750</v>
      </c>
      <c r="H503" s="118">
        <f t="shared" si="16"/>
        <v>12</v>
      </c>
      <c r="I503" s="114"/>
    </row>
    <row r="504" spans="1:9" ht="15.75" x14ac:dyDescent="0.25">
      <c r="A504" s="280"/>
      <c r="B504" s="258" t="s">
        <v>44</v>
      </c>
      <c r="C504" s="6">
        <v>5</v>
      </c>
      <c r="D504" s="6">
        <v>5</v>
      </c>
      <c r="E504" s="49"/>
      <c r="F504" s="272"/>
      <c r="G504" s="91">
        <v>1150</v>
      </c>
      <c r="H504" s="118">
        <f t="shared" si="16"/>
        <v>5.75</v>
      </c>
      <c r="I504" s="114"/>
    </row>
    <row r="505" spans="1:9" ht="16.5" thickBot="1" x14ac:dyDescent="0.3">
      <c r="A505" s="280"/>
      <c r="B505" s="397" t="s">
        <v>65</v>
      </c>
      <c r="C505" s="6">
        <v>30</v>
      </c>
      <c r="D505" s="6">
        <v>30</v>
      </c>
      <c r="E505" s="49"/>
      <c r="F505" s="272"/>
      <c r="G505" s="91">
        <v>119.44</v>
      </c>
      <c r="H505" s="118">
        <f t="shared" si="16"/>
        <v>3.5832000000000002</v>
      </c>
      <c r="I505" s="114"/>
    </row>
    <row r="506" spans="1:9" ht="15.75" thickBot="1" x14ac:dyDescent="0.3">
      <c r="A506" s="32"/>
      <c r="B506" s="442"/>
      <c r="C506" s="35"/>
      <c r="D506" s="35"/>
      <c r="E506" s="35"/>
      <c r="F506" s="36"/>
      <c r="G506" s="89"/>
      <c r="H506" s="118">
        <f t="shared" si="16"/>
        <v>0</v>
      </c>
      <c r="I506" s="85"/>
    </row>
    <row r="507" spans="1:9" ht="15.75" x14ac:dyDescent="0.25">
      <c r="A507" s="31">
        <v>960</v>
      </c>
      <c r="B507" s="449" t="s">
        <v>13</v>
      </c>
      <c r="C507" s="33"/>
      <c r="D507" s="33"/>
      <c r="E507" s="33"/>
      <c r="F507" s="31">
        <v>200</v>
      </c>
      <c r="G507" s="31"/>
      <c r="H507" s="118">
        <f t="shared" si="16"/>
        <v>0</v>
      </c>
      <c r="I507" s="31"/>
    </row>
    <row r="508" spans="1:9" x14ac:dyDescent="0.25">
      <c r="A508" s="15"/>
      <c r="B508" s="437" t="s">
        <v>10</v>
      </c>
      <c r="C508" s="19">
        <v>100</v>
      </c>
      <c r="D508" s="57">
        <v>100</v>
      </c>
      <c r="E508" s="19"/>
      <c r="F508" s="14"/>
      <c r="G508" s="91">
        <v>89</v>
      </c>
      <c r="H508" s="118">
        <f t="shared" si="16"/>
        <v>8.9</v>
      </c>
      <c r="I508" s="71"/>
    </row>
    <row r="509" spans="1:9" x14ac:dyDescent="0.25">
      <c r="A509" s="15"/>
      <c r="B509" s="437" t="s">
        <v>15</v>
      </c>
      <c r="C509" s="19">
        <v>4</v>
      </c>
      <c r="D509" s="57">
        <v>4</v>
      </c>
      <c r="E509" s="19"/>
      <c r="F509" s="14"/>
      <c r="G509" s="91">
        <v>380</v>
      </c>
      <c r="H509" s="118">
        <f t="shared" si="16"/>
        <v>1.52</v>
      </c>
      <c r="I509" s="71"/>
    </row>
    <row r="510" spans="1:9" x14ac:dyDescent="0.25">
      <c r="A510" s="15"/>
      <c r="B510" s="437" t="s">
        <v>8</v>
      </c>
      <c r="C510" s="19">
        <v>17</v>
      </c>
      <c r="D510" s="57">
        <v>17</v>
      </c>
      <c r="E510" s="19"/>
      <c r="F510" s="14"/>
      <c r="G510" s="91">
        <v>79</v>
      </c>
      <c r="H510" s="118">
        <f t="shared" si="16"/>
        <v>1.343</v>
      </c>
      <c r="I510" s="71"/>
    </row>
    <row r="511" spans="1:9" ht="15.75" thickBot="1" x14ac:dyDescent="0.3">
      <c r="A511" s="83"/>
      <c r="B511" s="442" t="s">
        <v>16</v>
      </c>
      <c r="C511" s="35">
        <v>22</v>
      </c>
      <c r="D511" s="35">
        <v>22</v>
      </c>
      <c r="E511" s="215"/>
      <c r="F511" s="81"/>
      <c r="G511" s="85"/>
      <c r="H511" s="118">
        <f t="shared" si="16"/>
        <v>0</v>
      </c>
      <c r="I511" s="71"/>
    </row>
    <row r="512" spans="1:9" ht="15.75" thickBot="1" x14ac:dyDescent="0.3">
      <c r="A512" s="47"/>
      <c r="B512" s="48" t="s">
        <v>260</v>
      </c>
      <c r="C512" s="447">
        <v>100</v>
      </c>
      <c r="D512" s="450"/>
      <c r="E512" s="451"/>
      <c r="F512" s="448">
        <v>100</v>
      </c>
      <c r="G512" s="452">
        <v>175</v>
      </c>
      <c r="H512" s="118">
        <f t="shared" si="16"/>
        <v>17.5</v>
      </c>
      <c r="I512" s="170"/>
    </row>
    <row r="513" spans="1:9" ht="18.75" x14ac:dyDescent="0.25">
      <c r="A513" s="52"/>
      <c r="B513" s="53"/>
      <c r="C513" s="53"/>
      <c r="D513" s="54"/>
      <c r="E513" s="55"/>
      <c r="F513" s="51"/>
      <c r="G513" s="51"/>
      <c r="H513" s="136">
        <f>SUM(H496:H512)</f>
        <v>66.052700000000002</v>
      </c>
      <c r="I513" s="139"/>
    </row>
    <row r="514" spans="1:9" ht="15.75" thickBot="1" x14ac:dyDescent="0.3">
      <c r="A514" s="52"/>
      <c r="B514" s="37" t="s">
        <v>117</v>
      </c>
      <c r="C514" s="35"/>
      <c r="D514" s="35"/>
      <c r="E514" s="35"/>
      <c r="F514" s="36"/>
      <c r="G514" s="32"/>
      <c r="H514" s="118"/>
      <c r="I514" s="36"/>
    </row>
    <row r="515" spans="1:9" ht="33" customHeight="1" x14ac:dyDescent="0.25">
      <c r="A515" s="50" t="s">
        <v>231</v>
      </c>
      <c r="B515" s="456" t="s">
        <v>136</v>
      </c>
      <c r="C515" s="223"/>
      <c r="D515" s="223"/>
      <c r="E515" s="33"/>
      <c r="F515" s="31">
        <v>80</v>
      </c>
      <c r="G515" s="31"/>
      <c r="H515" s="118"/>
      <c r="I515" s="31"/>
    </row>
    <row r="516" spans="1:9" ht="19.149999999999999" customHeight="1" x14ac:dyDescent="0.25">
      <c r="A516" s="453"/>
      <c r="B516" s="391" t="s">
        <v>137</v>
      </c>
      <c r="C516" s="6">
        <v>95</v>
      </c>
      <c r="D516" s="6">
        <v>76</v>
      </c>
      <c r="E516" s="255"/>
      <c r="F516" s="317"/>
      <c r="G516" s="317">
        <v>210</v>
      </c>
      <c r="H516" s="118">
        <f>(G516/1000)*C516</f>
        <v>19.95</v>
      </c>
      <c r="I516" s="317"/>
    </row>
    <row r="517" spans="1:9" ht="18.600000000000001" customHeight="1" x14ac:dyDescent="0.25">
      <c r="A517" s="453"/>
      <c r="B517" s="391" t="s">
        <v>84</v>
      </c>
      <c r="C517" s="6">
        <v>4.8</v>
      </c>
      <c r="D517" s="6">
        <v>4.8</v>
      </c>
      <c r="E517" s="255"/>
      <c r="F517" s="317"/>
      <c r="G517" s="317">
        <v>160</v>
      </c>
      <c r="H517" s="118">
        <f t="shared" ref="H517:H551" si="17">(G517/1000)*C517</f>
        <v>0.76800000000000002</v>
      </c>
      <c r="I517" s="317"/>
    </row>
    <row r="518" spans="1:9" ht="20.45" customHeight="1" thickBot="1" x14ac:dyDescent="0.3">
      <c r="A518" s="454"/>
      <c r="B518" s="342" t="s">
        <v>25</v>
      </c>
      <c r="C518" s="442">
        <v>0.5</v>
      </c>
      <c r="D518" s="442">
        <v>0.5</v>
      </c>
      <c r="E518" s="231"/>
      <c r="F518" s="83"/>
      <c r="G518" s="83">
        <v>19</v>
      </c>
      <c r="H518" s="118">
        <f t="shared" si="17"/>
        <v>9.4999999999999998E-3</v>
      </c>
      <c r="I518" s="317"/>
    </row>
    <row r="519" spans="1:9" ht="45" x14ac:dyDescent="0.25">
      <c r="A519" s="31">
        <v>216</v>
      </c>
      <c r="B519" s="177" t="s">
        <v>118</v>
      </c>
      <c r="C519" s="44"/>
      <c r="D519" s="44"/>
      <c r="E519" s="44"/>
      <c r="F519" s="31">
        <v>200</v>
      </c>
      <c r="G519" s="31"/>
      <c r="H519" s="118">
        <f t="shared" si="17"/>
        <v>0</v>
      </c>
      <c r="I519" s="31"/>
    </row>
    <row r="520" spans="1:9" x14ac:dyDescent="0.25">
      <c r="A520" s="15"/>
      <c r="B520" s="172" t="s">
        <v>119</v>
      </c>
      <c r="C520" s="19">
        <v>8</v>
      </c>
      <c r="D520" s="19">
        <v>8</v>
      </c>
      <c r="E520" s="19"/>
      <c r="F520" s="14"/>
      <c r="G520" s="91">
        <v>55</v>
      </c>
      <c r="H520" s="118">
        <f t="shared" si="17"/>
        <v>0.44</v>
      </c>
      <c r="I520" s="71"/>
    </row>
    <row r="521" spans="1:9" x14ac:dyDescent="0.25">
      <c r="A521" s="15"/>
      <c r="B521" s="172" t="s">
        <v>18</v>
      </c>
      <c r="C521" s="19">
        <v>58</v>
      </c>
      <c r="D521" s="19">
        <v>40</v>
      </c>
      <c r="E521" s="19"/>
      <c r="F521" s="14"/>
      <c r="G521" s="91">
        <v>70</v>
      </c>
      <c r="H521" s="118">
        <f t="shared" si="17"/>
        <v>4.0600000000000005</v>
      </c>
      <c r="I521" s="71"/>
    </row>
    <row r="522" spans="1:9" x14ac:dyDescent="0.25">
      <c r="A522" s="15"/>
      <c r="B522" s="172" t="s">
        <v>20</v>
      </c>
      <c r="C522" s="19">
        <v>8</v>
      </c>
      <c r="D522" s="19">
        <v>6.4</v>
      </c>
      <c r="E522" s="19"/>
      <c r="F522" s="14"/>
      <c r="G522" s="91">
        <v>50</v>
      </c>
      <c r="H522" s="118">
        <f t="shared" si="17"/>
        <v>0.4</v>
      </c>
      <c r="I522" s="71"/>
    </row>
    <row r="523" spans="1:9" x14ac:dyDescent="0.25">
      <c r="A523" s="15"/>
      <c r="B523" s="172" t="s">
        <v>19</v>
      </c>
      <c r="C523" s="19">
        <v>9.6</v>
      </c>
      <c r="D523" s="19">
        <v>8</v>
      </c>
      <c r="E523" s="19"/>
      <c r="F523" s="14"/>
      <c r="G523" s="91">
        <v>38</v>
      </c>
      <c r="H523" s="118">
        <f t="shared" si="17"/>
        <v>0.36479999999999996</v>
      </c>
      <c r="I523" s="71"/>
    </row>
    <row r="524" spans="1:9" x14ac:dyDescent="0.25">
      <c r="A524" s="15"/>
      <c r="B524" s="172" t="s">
        <v>51</v>
      </c>
      <c r="C524" s="19">
        <v>0.6</v>
      </c>
      <c r="D524" s="19">
        <v>0.6</v>
      </c>
      <c r="E524" s="19"/>
      <c r="F524" s="14"/>
      <c r="G524" s="91">
        <v>19</v>
      </c>
      <c r="H524" s="118">
        <f t="shared" si="17"/>
        <v>1.1399999999999999E-2</v>
      </c>
      <c r="I524" s="71"/>
    </row>
    <row r="525" spans="1:9" ht="15.75" thickBot="1" x14ac:dyDescent="0.3">
      <c r="A525" s="32"/>
      <c r="B525" s="396" t="s">
        <v>44</v>
      </c>
      <c r="C525" s="35">
        <v>4</v>
      </c>
      <c r="D525" s="35">
        <v>4</v>
      </c>
      <c r="E525" s="35"/>
      <c r="F525" s="36"/>
      <c r="G525" s="89">
        <v>1150</v>
      </c>
      <c r="H525" s="118">
        <f t="shared" si="17"/>
        <v>4.5999999999999996</v>
      </c>
      <c r="I525" s="85"/>
    </row>
    <row r="526" spans="1:9" ht="31.5" x14ac:dyDescent="0.25">
      <c r="A526" s="291">
        <v>297</v>
      </c>
      <c r="B526" s="457" t="s">
        <v>197</v>
      </c>
      <c r="C526" s="259"/>
      <c r="D526" s="260"/>
      <c r="E526" s="44"/>
      <c r="F526" s="56" t="s">
        <v>153</v>
      </c>
      <c r="G526" s="31"/>
      <c r="H526" s="118">
        <f t="shared" si="17"/>
        <v>0</v>
      </c>
      <c r="I526" s="31"/>
    </row>
    <row r="527" spans="1:9" ht="15.75" x14ac:dyDescent="0.25">
      <c r="A527" s="282"/>
      <c r="B527" s="458" t="s">
        <v>50</v>
      </c>
      <c r="C527" s="6">
        <v>95</v>
      </c>
      <c r="D527" s="6">
        <v>76</v>
      </c>
      <c r="E527" s="49"/>
      <c r="F527" s="14"/>
      <c r="G527" s="91">
        <v>70</v>
      </c>
      <c r="H527" s="118">
        <f t="shared" si="17"/>
        <v>6.65</v>
      </c>
      <c r="I527" s="71"/>
    </row>
    <row r="528" spans="1:9" ht="15.75" x14ac:dyDescent="0.25">
      <c r="A528" s="280"/>
      <c r="B528" s="391" t="s">
        <v>9</v>
      </c>
      <c r="C528" s="6">
        <v>4.8</v>
      </c>
      <c r="D528" s="6">
        <v>4.8</v>
      </c>
      <c r="E528" s="49"/>
      <c r="F528" s="14"/>
      <c r="G528" s="91">
        <v>1150</v>
      </c>
      <c r="H528" s="118">
        <f t="shared" si="17"/>
        <v>5.52</v>
      </c>
      <c r="I528" s="71"/>
    </row>
    <row r="529" spans="1:12" ht="16.5" thickBot="1" x14ac:dyDescent="0.3">
      <c r="A529" s="281"/>
      <c r="B529" s="421" t="s">
        <v>51</v>
      </c>
      <c r="C529" s="455">
        <v>0.5</v>
      </c>
      <c r="D529" s="211">
        <v>0.5</v>
      </c>
      <c r="E529" s="35"/>
      <c r="F529" s="81"/>
      <c r="G529" s="89">
        <v>19</v>
      </c>
      <c r="H529" s="118">
        <f t="shared" si="17"/>
        <v>9.4999999999999998E-3</v>
      </c>
      <c r="I529" s="71"/>
    </row>
    <row r="530" spans="1:12" ht="31.5" x14ac:dyDescent="0.25">
      <c r="A530" s="39">
        <v>591</v>
      </c>
      <c r="B530" s="415" t="s">
        <v>165</v>
      </c>
      <c r="C530" s="33"/>
      <c r="D530" s="33"/>
      <c r="E530" s="33"/>
      <c r="F530" s="278" t="s">
        <v>208</v>
      </c>
      <c r="G530" s="90"/>
      <c r="H530" s="118">
        <f t="shared" si="17"/>
        <v>0</v>
      </c>
      <c r="I530" s="34"/>
    </row>
    <row r="531" spans="1:12" ht="15.75" x14ac:dyDescent="0.25">
      <c r="A531" s="279"/>
      <c r="B531" s="392" t="s">
        <v>140</v>
      </c>
      <c r="C531" s="6">
        <v>96</v>
      </c>
      <c r="D531" s="6">
        <v>96</v>
      </c>
      <c r="E531" s="110"/>
      <c r="F531" s="272"/>
      <c r="G531" s="94">
        <v>658.91</v>
      </c>
      <c r="H531" s="118">
        <f t="shared" si="17"/>
        <v>63.255359999999996</v>
      </c>
      <c r="I531" s="110"/>
    </row>
    <row r="532" spans="1:12" ht="15.75" x14ac:dyDescent="0.25">
      <c r="A532" s="279"/>
      <c r="B532" s="392" t="s">
        <v>84</v>
      </c>
      <c r="C532" s="6">
        <v>8</v>
      </c>
      <c r="D532" s="6">
        <v>8</v>
      </c>
      <c r="E532" s="110"/>
      <c r="F532" s="272"/>
      <c r="G532" s="94">
        <v>160</v>
      </c>
      <c r="H532" s="118">
        <f t="shared" si="17"/>
        <v>1.28</v>
      </c>
      <c r="I532" s="110"/>
    </row>
    <row r="533" spans="1:12" ht="15.75" x14ac:dyDescent="0.25">
      <c r="A533" s="279"/>
      <c r="B533" s="392" t="s">
        <v>23</v>
      </c>
      <c r="C533" s="6">
        <v>29</v>
      </c>
      <c r="D533" s="6">
        <v>24.4</v>
      </c>
      <c r="E533" s="110"/>
      <c r="F533" s="272"/>
      <c r="G533" s="94">
        <v>50</v>
      </c>
      <c r="H533" s="118">
        <f t="shared" si="17"/>
        <v>1.4500000000000002</v>
      </c>
      <c r="I533" s="110"/>
    </row>
    <row r="534" spans="1:12" ht="15.75" x14ac:dyDescent="0.25">
      <c r="A534" s="279"/>
      <c r="B534" s="392" t="s">
        <v>24</v>
      </c>
      <c r="C534" s="6">
        <v>9.6</v>
      </c>
      <c r="D534" s="6">
        <v>9.6</v>
      </c>
      <c r="E534" s="110"/>
      <c r="F534" s="272"/>
      <c r="G534" s="94">
        <v>143</v>
      </c>
      <c r="H534" s="118">
        <f t="shared" si="17"/>
        <v>1.3727999999999998</v>
      </c>
      <c r="I534" s="110"/>
    </row>
    <row r="535" spans="1:12" ht="15.75" x14ac:dyDescent="0.25">
      <c r="A535" s="17"/>
      <c r="B535" s="392" t="s">
        <v>31</v>
      </c>
      <c r="C535" s="6">
        <v>4.8</v>
      </c>
      <c r="D535" s="6">
        <v>4.8</v>
      </c>
      <c r="E535" s="110"/>
      <c r="F535" s="272"/>
      <c r="G535" s="99">
        <v>34</v>
      </c>
      <c r="H535" s="118">
        <f t="shared" si="17"/>
        <v>0.16320000000000001</v>
      </c>
      <c r="I535" s="110"/>
      <c r="J535" s="149"/>
    </row>
    <row r="536" spans="1:12" ht="16.5" thickBot="1" x14ac:dyDescent="0.3">
      <c r="A536" s="279"/>
      <c r="B536" s="392" t="s">
        <v>25</v>
      </c>
      <c r="C536" s="6">
        <v>0.6</v>
      </c>
      <c r="D536" s="6">
        <v>0.6</v>
      </c>
      <c r="E536" s="110"/>
      <c r="F536" s="272"/>
      <c r="G536" s="94">
        <v>19</v>
      </c>
      <c r="H536" s="118">
        <f t="shared" si="17"/>
        <v>1.1399999999999999E-2</v>
      </c>
      <c r="I536" s="35"/>
    </row>
    <row r="537" spans="1:12" ht="15.75" x14ac:dyDescent="0.25">
      <c r="A537" s="279"/>
      <c r="B537" s="172" t="s">
        <v>106</v>
      </c>
      <c r="C537" s="6">
        <v>16</v>
      </c>
      <c r="D537" s="6">
        <v>12.8</v>
      </c>
      <c r="E537" s="110"/>
      <c r="F537" s="272"/>
      <c r="G537" s="94"/>
      <c r="H537" s="118">
        <f t="shared" si="17"/>
        <v>0</v>
      </c>
      <c r="I537" s="110"/>
    </row>
    <row r="538" spans="1:12" ht="15.75" thickBot="1" x14ac:dyDescent="0.3">
      <c r="A538" s="225"/>
      <c r="B538" s="394" t="s">
        <v>28</v>
      </c>
      <c r="C538" s="220">
        <v>50</v>
      </c>
      <c r="D538" s="220"/>
      <c r="E538" s="220"/>
      <c r="F538" s="225">
        <v>50</v>
      </c>
      <c r="G538" s="292">
        <v>95</v>
      </c>
      <c r="H538" s="118">
        <f t="shared" si="17"/>
        <v>4.75</v>
      </c>
      <c r="I538" s="129"/>
    </row>
    <row r="539" spans="1:12" ht="31.5" x14ac:dyDescent="0.25">
      <c r="A539" s="33">
        <v>959</v>
      </c>
      <c r="B539" s="415" t="s">
        <v>232</v>
      </c>
      <c r="C539" s="33"/>
      <c r="D539" s="33"/>
      <c r="E539" s="255"/>
      <c r="F539" s="31">
        <v>200</v>
      </c>
      <c r="G539" s="31"/>
      <c r="H539" s="118">
        <f t="shared" si="17"/>
        <v>0</v>
      </c>
      <c r="I539" s="31"/>
    </row>
    <row r="540" spans="1:12" ht="15.75" x14ac:dyDescent="0.25">
      <c r="A540" s="279"/>
      <c r="B540" s="392" t="s">
        <v>233</v>
      </c>
      <c r="C540" s="6">
        <v>20</v>
      </c>
      <c r="D540" s="6">
        <v>17</v>
      </c>
      <c r="E540" s="49"/>
      <c r="F540" s="14"/>
      <c r="G540" s="91">
        <v>85</v>
      </c>
      <c r="H540" s="118">
        <f t="shared" si="17"/>
        <v>1.7000000000000002</v>
      </c>
      <c r="I540" s="71"/>
      <c r="L540">
        <v>66.05</v>
      </c>
    </row>
    <row r="541" spans="1:12" ht="16.5" thickBot="1" x14ac:dyDescent="0.3">
      <c r="A541" s="83"/>
      <c r="B541" s="421" t="s">
        <v>8</v>
      </c>
      <c r="C541" s="41">
        <v>17</v>
      </c>
      <c r="D541" s="41">
        <v>17</v>
      </c>
      <c r="E541" s="215"/>
      <c r="F541" s="81"/>
      <c r="G541" s="89">
        <v>79</v>
      </c>
      <c r="H541" s="118">
        <f t="shared" si="17"/>
        <v>1.343</v>
      </c>
      <c r="I541" s="71"/>
      <c r="L541">
        <v>164.34</v>
      </c>
    </row>
    <row r="542" spans="1:12" x14ac:dyDescent="0.25">
      <c r="A542" s="31">
        <v>1026</v>
      </c>
      <c r="B542" s="33" t="s">
        <v>121</v>
      </c>
      <c r="C542" s="33"/>
      <c r="D542" s="33"/>
      <c r="E542" s="33"/>
      <c r="F542" s="31">
        <v>50</v>
      </c>
      <c r="G542" s="31"/>
      <c r="H542" s="118">
        <f t="shared" si="17"/>
        <v>0</v>
      </c>
      <c r="I542" s="31"/>
      <c r="L542" s="520">
        <f>SUM(L540:L541)</f>
        <v>230.39</v>
      </c>
    </row>
    <row r="543" spans="1:12" x14ac:dyDescent="0.25">
      <c r="A543" s="15"/>
      <c r="B543" s="19" t="s">
        <v>122</v>
      </c>
      <c r="C543" s="19">
        <v>32</v>
      </c>
      <c r="D543" s="57">
        <v>32</v>
      </c>
      <c r="E543" s="19"/>
      <c r="F543" s="14"/>
      <c r="G543" s="91">
        <v>34</v>
      </c>
      <c r="H543" s="118">
        <f t="shared" si="17"/>
        <v>1.0880000000000001</v>
      </c>
      <c r="I543" s="71"/>
    </row>
    <row r="544" spans="1:12" x14ac:dyDescent="0.25">
      <c r="A544" s="15"/>
      <c r="B544" s="19" t="s">
        <v>35</v>
      </c>
      <c r="C544" s="19">
        <v>16</v>
      </c>
      <c r="D544" s="57">
        <v>16</v>
      </c>
      <c r="E544" s="19"/>
      <c r="F544" s="14"/>
      <c r="G544" s="91">
        <v>89.5</v>
      </c>
      <c r="H544" s="118">
        <f t="shared" si="17"/>
        <v>1.4319999999999999</v>
      </c>
      <c r="I544" s="71"/>
    </row>
    <row r="545" spans="1:9" x14ac:dyDescent="0.25">
      <c r="A545" s="15"/>
      <c r="B545" s="19" t="s">
        <v>77</v>
      </c>
      <c r="C545" s="19">
        <v>2</v>
      </c>
      <c r="D545" s="57">
        <v>2</v>
      </c>
      <c r="E545" s="19"/>
      <c r="F545" s="14"/>
      <c r="G545" s="91">
        <v>160</v>
      </c>
      <c r="H545" s="118">
        <f t="shared" si="17"/>
        <v>0.32</v>
      </c>
      <c r="I545" s="71"/>
    </row>
    <row r="546" spans="1:9" x14ac:dyDescent="0.25">
      <c r="A546" s="15"/>
      <c r="B546" s="19" t="s">
        <v>82</v>
      </c>
      <c r="C546" s="19">
        <v>1.5</v>
      </c>
      <c r="D546" s="57">
        <v>1.5</v>
      </c>
      <c r="E546" s="19"/>
      <c r="F546" s="14"/>
      <c r="G546" s="91">
        <v>1150</v>
      </c>
      <c r="H546" s="118">
        <f t="shared" si="17"/>
        <v>1.7249999999999999</v>
      </c>
      <c r="I546" s="71"/>
    </row>
    <row r="547" spans="1:9" x14ac:dyDescent="0.25">
      <c r="A547" s="15"/>
      <c r="B547" s="19" t="s">
        <v>33</v>
      </c>
      <c r="C547" s="19">
        <v>4.2</v>
      </c>
      <c r="D547" s="57">
        <v>4.2</v>
      </c>
      <c r="E547" s="19"/>
      <c r="F547" s="14"/>
      <c r="G547" s="91">
        <v>79</v>
      </c>
      <c r="H547" s="118">
        <f t="shared" si="17"/>
        <v>0.33180000000000004</v>
      </c>
      <c r="I547" s="71"/>
    </row>
    <row r="548" spans="1:9" x14ac:dyDescent="0.25">
      <c r="A548" s="15"/>
      <c r="B548" s="141" t="s">
        <v>131</v>
      </c>
      <c r="C548" s="135" t="s">
        <v>129</v>
      </c>
      <c r="D548" s="75">
        <v>1</v>
      </c>
      <c r="E548" s="23"/>
      <c r="F548" s="14"/>
      <c r="G548" s="91">
        <v>125</v>
      </c>
      <c r="H548" s="118">
        <v>1.2</v>
      </c>
      <c r="I548" s="140"/>
    </row>
    <row r="549" spans="1:9" ht="15.75" thickBot="1" x14ac:dyDescent="0.3">
      <c r="A549" s="15"/>
      <c r="B549" s="19" t="s">
        <v>123</v>
      </c>
      <c r="C549" s="19">
        <v>0.35</v>
      </c>
      <c r="D549" s="19">
        <v>0.35</v>
      </c>
      <c r="E549" s="19"/>
      <c r="F549" s="14"/>
      <c r="G549" s="91">
        <v>1250</v>
      </c>
      <c r="H549" s="118">
        <f t="shared" si="17"/>
        <v>0.4375</v>
      </c>
      <c r="I549" s="71"/>
    </row>
    <row r="550" spans="1:9" ht="15.75" thickBot="1" x14ac:dyDescent="0.3">
      <c r="A550" s="315"/>
      <c r="B550" s="48" t="s">
        <v>134</v>
      </c>
      <c r="C550" s="110">
        <v>100</v>
      </c>
      <c r="D550" s="110"/>
      <c r="E550" s="110"/>
      <c r="F550" s="272">
        <v>100</v>
      </c>
      <c r="G550" s="91">
        <v>109</v>
      </c>
      <c r="H550" s="118">
        <f t="shared" si="17"/>
        <v>10.9</v>
      </c>
      <c r="I550" s="114"/>
    </row>
    <row r="551" spans="1:9" ht="45" x14ac:dyDescent="0.25">
      <c r="A551" s="515"/>
      <c r="B551" s="223" t="s">
        <v>283</v>
      </c>
      <c r="C551" s="110">
        <v>60</v>
      </c>
      <c r="D551" s="110"/>
      <c r="E551" s="110"/>
      <c r="F551" s="272">
        <v>60</v>
      </c>
      <c r="G551" s="91">
        <v>480</v>
      </c>
      <c r="H551" s="118">
        <f t="shared" si="17"/>
        <v>28.799999999999997</v>
      </c>
      <c r="I551" s="114"/>
    </row>
    <row r="552" spans="1:9" ht="18.75" x14ac:dyDescent="0.25">
      <c r="A552" s="15"/>
      <c r="B552" s="16"/>
      <c r="C552" s="16"/>
      <c r="D552" s="16"/>
      <c r="E552" s="16"/>
      <c r="F552" s="15"/>
      <c r="G552" s="91"/>
      <c r="H552" s="136">
        <f>SUM(H516:H551)</f>
        <v>164.34325999999999</v>
      </c>
      <c r="I552" s="15"/>
    </row>
    <row r="553" spans="1:9" ht="27.75" customHeight="1" x14ac:dyDescent="0.25">
      <c r="A553" s="25"/>
      <c r="B553" s="459" t="s">
        <v>79</v>
      </c>
      <c r="C553" s="26"/>
      <c r="D553" s="26"/>
      <c r="E553" s="26"/>
      <c r="F553" s="25"/>
      <c r="G553" s="25"/>
      <c r="H553" s="527">
        <f>H513+H552</f>
        <v>230.39596</v>
      </c>
      <c r="I553" s="529"/>
    </row>
    <row r="554" spans="1:9" ht="15" customHeight="1" x14ac:dyDescent="0.25">
      <c r="A554" s="484"/>
      <c r="B554" s="616" t="s">
        <v>227</v>
      </c>
      <c r="C554" s="617"/>
      <c r="D554" s="617"/>
      <c r="E554" s="617"/>
      <c r="F554" s="617"/>
      <c r="G554" s="617"/>
      <c r="H554" s="617"/>
      <c r="I554" s="617"/>
    </row>
    <row r="555" spans="1:9" ht="15.75" thickBot="1" x14ac:dyDescent="0.3">
      <c r="A555" s="15"/>
      <c r="B555" s="38" t="s">
        <v>124</v>
      </c>
      <c r="C555" s="35"/>
      <c r="D555" s="35"/>
      <c r="E555" s="35"/>
      <c r="F555" s="36"/>
      <c r="G555" s="32"/>
      <c r="H555" s="122"/>
      <c r="I555" s="36"/>
    </row>
    <row r="556" spans="1:9" ht="15.75" x14ac:dyDescent="0.25">
      <c r="A556" s="317">
        <v>392</v>
      </c>
      <c r="B556" s="39" t="s">
        <v>262</v>
      </c>
      <c r="C556" s="33"/>
      <c r="D556" s="33"/>
      <c r="E556" s="33"/>
      <c r="F556" s="31">
        <v>150</v>
      </c>
      <c r="G556" s="31"/>
      <c r="H556" s="121"/>
      <c r="I556" s="34"/>
    </row>
    <row r="557" spans="1:9" ht="15.75" x14ac:dyDescent="0.25">
      <c r="A557" s="315"/>
      <c r="B557" s="6" t="s">
        <v>35</v>
      </c>
      <c r="C557" s="6">
        <v>98</v>
      </c>
      <c r="D557" s="6">
        <v>98</v>
      </c>
      <c r="E557" s="19"/>
      <c r="F557" s="14"/>
      <c r="G557" s="92">
        <v>89.5</v>
      </c>
      <c r="H557" s="118">
        <f>(G557/1000)*C557</f>
        <v>8.770999999999999</v>
      </c>
      <c r="I557" s="71"/>
    </row>
    <row r="558" spans="1:9" ht="15.75" x14ac:dyDescent="0.25">
      <c r="A558" s="315"/>
      <c r="B558" s="6" t="s">
        <v>33</v>
      </c>
      <c r="C558" s="6">
        <v>4</v>
      </c>
      <c r="D558" s="6">
        <v>4</v>
      </c>
      <c r="E558" s="19"/>
      <c r="F558" s="14"/>
      <c r="G558" s="92">
        <v>79</v>
      </c>
      <c r="H558" s="118">
        <f t="shared" ref="H558:H570" si="18">(G558/1000)*C558</f>
        <v>0.316</v>
      </c>
      <c r="I558" s="71"/>
    </row>
    <row r="559" spans="1:9" ht="15.75" x14ac:dyDescent="0.25">
      <c r="A559" s="315"/>
      <c r="B559" s="6" t="s">
        <v>21</v>
      </c>
      <c r="C559" s="6">
        <v>0.5</v>
      </c>
      <c r="D559" s="6">
        <v>0.5</v>
      </c>
      <c r="E559" s="19"/>
      <c r="F559" s="14"/>
      <c r="G559" s="92">
        <v>19</v>
      </c>
      <c r="H559" s="118">
        <f t="shared" si="18"/>
        <v>9.4999999999999998E-3</v>
      </c>
      <c r="I559" s="71"/>
    </row>
    <row r="560" spans="1:9" ht="15.75" x14ac:dyDescent="0.25">
      <c r="A560" s="315"/>
      <c r="B560" s="6" t="s">
        <v>9</v>
      </c>
      <c r="C560" s="6">
        <v>3</v>
      </c>
      <c r="D560" s="6">
        <v>3</v>
      </c>
      <c r="E560" s="19"/>
      <c r="F560" s="14"/>
      <c r="G560" s="92">
        <v>1150</v>
      </c>
      <c r="H560" s="118">
        <f t="shared" si="18"/>
        <v>3.4499999999999997</v>
      </c>
      <c r="I560" s="71"/>
    </row>
    <row r="561" spans="1:9" ht="15.75" x14ac:dyDescent="0.25">
      <c r="A561" s="315"/>
      <c r="B561" s="6" t="s">
        <v>224</v>
      </c>
      <c r="C561" s="6">
        <v>30</v>
      </c>
      <c r="D561" s="6">
        <v>30</v>
      </c>
      <c r="E561" s="110"/>
      <c r="F561" s="272"/>
      <c r="G561" s="92">
        <v>49</v>
      </c>
      <c r="H561" s="118">
        <f t="shared" si="18"/>
        <v>1.47</v>
      </c>
      <c r="I561" s="71"/>
    </row>
    <row r="562" spans="1:9" ht="16.5" thickBot="1" x14ac:dyDescent="0.3">
      <c r="A562" s="83"/>
      <c r="B562" s="460" t="s">
        <v>225</v>
      </c>
      <c r="C562" s="35">
        <v>3</v>
      </c>
      <c r="D562" s="35">
        <v>3</v>
      </c>
      <c r="E562" s="35"/>
      <c r="F562" s="81"/>
      <c r="G562" s="435">
        <v>360</v>
      </c>
      <c r="H562" s="118">
        <f t="shared" si="18"/>
        <v>1.08</v>
      </c>
      <c r="I562" s="71"/>
    </row>
    <row r="563" spans="1:9" x14ac:dyDescent="0.25">
      <c r="A563" s="31">
        <v>958</v>
      </c>
      <c r="B563" s="33" t="s">
        <v>46</v>
      </c>
      <c r="C563" s="33"/>
      <c r="D563" s="33"/>
      <c r="E563" s="33"/>
      <c r="F563" s="31">
        <v>200</v>
      </c>
      <c r="G563" s="31"/>
      <c r="H563" s="118">
        <f t="shared" si="18"/>
        <v>0</v>
      </c>
      <c r="I563" s="34"/>
    </row>
    <row r="564" spans="1:9" x14ac:dyDescent="0.25">
      <c r="A564" s="15"/>
      <c r="B564" s="437" t="s">
        <v>39</v>
      </c>
      <c r="C564" s="19">
        <v>1</v>
      </c>
      <c r="D564" s="19">
        <v>1</v>
      </c>
      <c r="E564" s="19"/>
      <c r="F564" s="14"/>
      <c r="G564" s="91">
        <v>450</v>
      </c>
      <c r="H564" s="118">
        <f t="shared" si="18"/>
        <v>0.45</v>
      </c>
      <c r="I564" s="71"/>
    </row>
    <row r="565" spans="1:9" x14ac:dyDescent="0.25">
      <c r="A565" s="15"/>
      <c r="B565" s="437" t="s">
        <v>8</v>
      </c>
      <c r="C565" s="19">
        <v>15</v>
      </c>
      <c r="D565" s="19">
        <v>15</v>
      </c>
      <c r="E565" s="19"/>
      <c r="F565" s="14"/>
      <c r="G565" s="91">
        <v>79</v>
      </c>
      <c r="H565" s="118">
        <f t="shared" si="18"/>
        <v>1.1850000000000001</v>
      </c>
      <c r="I565" s="71"/>
    </row>
    <row r="566" spans="1:9" ht="15.75" thickBot="1" x14ac:dyDescent="0.3">
      <c r="A566" s="83"/>
      <c r="B566" s="442" t="s">
        <v>47</v>
      </c>
      <c r="C566" s="35">
        <v>8</v>
      </c>
      <c r="D566" s="35">
        <v>7</v>
      </c>
      <c r="E566" s="35"/>
      <c r="F566" s="81"/>
      <c r="G566" s="89">
        <v>198</v>
      </c>
      <c r="H566" s="118">
        <f t="shared" si="18"/>
        <v>1.5840000000000001</v>
      </c>
      <c r="I566" s="71"/>
    </row>
    <row r="567" spans="1:9" ht="15.75" thickBot="1" x14ac:dyDescent="0.3">
      <c r="A567" s="225"/>
      <c r="B567" s="220" t="s">
        <v>263</v>
      </c>
      <c r="C567" s="211">
        <v>150</v>
      </c>
      <c r="D567" s="211"/>
      <c r="E567" s="211"/>
      <c r="F567" s="225">
        <v>150</v>
      </c>
      <c r="G567" s="461">
        <v>85</v>
      </c>
      <c r="H567" s="118">
        <f t="shared" si="18"/>
        <v>12.750000000000002</v>
      </c>
      <c r="I567" s="170"/>
    </row>
    <row r="568" spans="1:9" ht="15.75" x14ac:dyDescent="0.25">
      <c r="A568" s="33">
        <v>8</v>
      </c>
      <c r="B568" s="39" t="s">
        <v>234</v>
      </c>
      <c r="C568" s="259"/>
      <c r="D568" s="260"/>
      <c r="E568" s="260"/>
      <c r="F568" s="62" t="s">
        <v>236</v>
      </c>
      <c r="G568" s="293"/>
      <c r="H568" s="118">
        <f t="shared" si="18"/>
        <v>0</v>
      </c>
      <c r="I568" s="273"/>
    </row>
    <row r="569" spans="1:9" ht="15.75" x14ac:dyDescent="0.25">
      <c r="A569" s="213"/>
      <c r="B569" s="45" t="s">
        <v>12</v>
      </c>
      <c r="C569" s="6">
        <v>30</v>
      </c>
      <c r="D569" s="6">
        <v>30</v>
      </c>
      <c r="E569" s="55"/>
      <c r="F569" s="269"/>
      <c r="G569" s="166">
        <v>119.44</v>
      </c>
      <c r="H569" s="118">
        <f t="shared" si="18"/>
        <v>3.5832000000000002</v>
      </c>
      <c r="I569" s="273"/>
    </row>
    <row r="570" spans="1:9" ht="15.75" x14ac:dyDescent="0.25">
      <c r="A570" s="283"/>
      <c r="B570" s="6" t="s">
        <v>235</v>
      </c>
      <c r="C570" s="6">
        <v>15</v>
      </c>
      <c r="D570" s="6">
        <v>15</v>
      </c>
      <c r="E570" s="55"/>
      <c r="F570" s="269"/>
      <c r="G570" s="166">
        <v>750</v>
      </c>
      <c r="H570" s="118">
        <f t="shared" si="18"/>
        <v>11.25</v>
      </c>
      <c r="I570" s="273"/>
    </row>
    <row r="571" spans="1:9" ht="18.75" x14ac:dyDescent="0.25">
      <c r="A571" s="52"/>
      <c r="B571" s="260"/>
      <c r="C571" s="260"/>
      <c r="D571" s="260"/>
      <c r="E571" s="53"/>
      <c r="F571" s="51"/>
      <c r="G571" s="52"/>
      <c r="H571" s="136">
        <f>SUM(H557:H570)</f>
        <v>45.898699999999998</v>
      </c>
      <c r="I571" s="139"/>
    </row>
    <row r="572" spans="1:9" ht="15.75" thickBot="1" x14ac:dyDescent="0.3">
      <c r="A572" s="83"/>
      <c r="B572" s="38" t="s">
        <v>17</v>
      </c>
      <c r="C572" s="35"/>
      <c r="D572" s="35"/>
      <c r="E572" s="35"/>
      <c r="F572" s="81"/>
      <c r="G572" s="83"/>
      <c r="H572" s="294"/>
      <c r="I572" s="269"/>
    </row>
    <row r="573" spans="1:9" ht="47.25" x14ac:dyDescent="0.25">
      <c r="A573" s="39" t="s">
        <v>181</v>
      </c>
      <c r="B573" s="39" t="s">
        <v>182</v>
      </c>
      <c r="C573" s="259"/>
      <c r="D573" s="271"/>
      <c r="E573" s="271"/>
      <c r="F573" s="278">
        <v>80</v>
      </c>
      <c r="G573" s="278"/>
      <c r="H573" s="296"/>
      <c r="I573" s="295"/>
    </row>
    <row r="574" spans="1:9" ht="15.75" x14ac:dyDescent="0.25">
      <c r="A574" s="282"/>
      <c r="B574" s="446" t="s">
        <v>183</v>
      </c>
      <c r="C574" s="6">
        <v>45.2</v>
      </c>
      <c r="D574" s="45">
        <v>38.4</v>
      </c>
      <c r="E574" s="257"/>
      <c r="F574" s="188"/>
      <c r="G574" s="142">
        <v>205</v>
      </c>
      <c r="H574" s="118">
        <f>(G574/1000)*C574</f>
        <v>9.266</v>
      </c>
      <c r="I574" s="190"/>
    </row>
    <row r="575" spans="1:9" ht="15.75" x14ac:dyDescent="0.25">
      <c r="A575" s="280"/>
      <c r="B575" s="258" t="s">
        <v>184</v>
      </c>
      <c r="C575" s="6">
        <v>35</v>
      </c>
      <c r="D575" s="6">
        <v>28</v>
      </c>
      <c r="E575" s="49"/>
      <c r="F575" s="14"/>
      <c r="G575" s="107">
        <v>210</v>
      </c>
      <c r="H575" s="118">
        <f t="shared" ref="H575:H615" si="19">(G575/1000)*C575</f>
        <v>7.35</v>
      </c>
      <c r="I575" s="71"/>
    </row>
    <row r="576" spans="1:9" ht="15.75" x14ac:dyDescent="0.25">
      <c r="A576" s="280"/>
      <c r="B576" s="491" t="s">
        <v>237</v>
      </c>
      <c r="C576" s="6">
        <v>12</v>
      </c>
      <c r="D576" s="6">
        <v>10.1</v>
      </c>
      <c r="E576" s="49"/>
      <c r="F576" s="14"/>
      <c r="G576" s="523">
        <v>390</v>
      </c>
      <c r="H576" s="118">
        <f t="shared" si="19"/>
        <v>4.68</v>
      </c>
      <c r="I576" s="71"/>
    </row>
    <row r="577" spans="1:9" ht="15.75" x14ac:dyDescent="0.25">
      <c r="A577" s="280"/>
      <c r="B577" s="258" t="s">
        <v>84</v>
      </c>
      <c r="C577" s="6">
        <v>4.8</v>
      </c>
      <c r="D577" s="6">
        <v>4.8</v>
      </c>
      <c r="E577" s="49"/>
      <c r="F577" s="14"/>
      <c r="G577" s="107">
        <v>160</v>
      </c>
      <c r="H577" s="118">
        <f t="shared" si="19"/>
        <v>0.76800000000000002</v>
      </c>
      <c r="I577" s="71"/>
    </row>
    <row r="578" spans="1:9" ht="15.75" x14ac:dyDescent="0.25">
      <c r="A578" s="280"/>
      <c r="B578" s="258" t="s">
        <v>21</v>
      </c>
      <c r="C578" s="6">
        <v>0.5</v>
      </c>
      <c r="D578" s="6">
        <v>0.5</v>
      </c>
      <c r="E578" s="49"/>
      <c r="F578" s="14"/>
      <c r="G578" s="107">
        <v>19</v>
      </c>
      <c r="H578" s="118">
        <f t="shared" si="19"/>
        <v>9.4999999999999998E-3</v>
      </c>
      <c r="I578" s="71"/>
    </row>
    <row r="579" spans="1:9" ht="15.75" thickBot="1" x14ac:dyDescent="0.3">
      <c r="A579" s="83"/>
      <c r="B579" s="442"/>
      <c r="C579" s="211"/>
      <c r="D579" s="211"/>
      <c r="E579" s="35"/>
      <c r="F579" s="36"/>
      <c r="G579" s="108"/>
      <c r="H579" s="118">
        <f t="shared" si="19"/>
        <v>0</v>
      </c>
      <c r="I579" s="85"/>
    </row>
    <row r="580" spans="1:9" ht="47.25" x14ac:dyDescent="0.25">
      <c r="A580" s="39">
        <v>216</v>
      </c>
      <c r="B580" s="430" t="s">
        <v>238</v>
      </c>
      <c r="C580" s="259"/>
      <c r="D580" s="260"/>
      <c r="E580" s="44"/>
      <c r="F580" s="65" t="s">
        <v>239</v>
      </c>
      <c r="G580" s="31"/>
      <c r="H580" s="118">
        <f t="shared" si="19"/>
        <v>0</v>
      </c>
      <c r="I580" s="31"/>
    </row>
    <row r="581" spans="1:9" ht="15.75" x14ac:dyDescent="0.25">
      <c r="A581" s="282"/>
      <c r="B581" s="6" t="s">
        <v>104</v>
      </c>
      <c r="C581" s="6">
        <v>36.700000000000003</v>
      </c>
      <c r="D581" s="6">
        <v>32</v>
      </c>
      <c r="E581" s="49"/>
      <c r="F581" s="14"/>
      <c r="G581" s="107">
        <v>267.58999999999997</v>
      </c>
      <c r="H581" s="118">
        <f t="shared" si="19"/>
        <v>9.8205530000000003</v>
      </c>
      <c r="I581" s="71"/>
    </row>
    <row r="582" spans="1:9" ht="15.75" x14ac:dyDescent="0.25">
      <c r="A582" s="280"/>
      <c r="B582" s="6" t="s">
        <v>240</v>
      </c>
      <c r="C582" s="6">
        <v>8</v>
      </c>
      <c r="D582" s="6">
        <v>8</v>
      </c>
      <c r="E582" s="49"/>
      <c r="F582" s="14"/>
      <c r="G582" s="107">
        <v>55</v>
      </c>
      <c r="H582" s="118">
        <f t="shared" si="19"/>
        <v>0.44</v>
      </c>
      <c r="I582" s="71"/>
    </row>
    <row r="583" spans="1:9" ht="15.75" x14ac:dyDescent="0.25">
      <c r="A583" s="280"/>
      <c r="B583" s="6" t="s">
        <v>18</v>
      </c>
      <c r="C583" s="6">
        <v>58</v>
      </c>
      <c r="D583" s="6">
        <v>40</v>
      </c>
      <c r="E583" s="49"/>
      <c r="F583" s="14"/>
      <c r="G583" s="107">
        <v>70</v>
      </c>
      <c r="H583" s="118">
        <f t="shared" si="19"/>
        <v>4.0600000000000005</v>
      </c>
      <c r="I583" s="71"/>
    </row>
    <row r="584" spans="1:9" ht="15.75" x14ac:dyDescent="0.25">
      <c r="A584" s="280"/>
      <c r="B584" s="6" t="s">
        <v>20</v>
      </c>
      <c r="C584" s="6">
        <v>8</v>
      </c>
      <c r="D584" s="6">
        <v>6.4</v>
      </c>
      <c r="E584" s="49"/>
      <c r="F584" s="14"/>
      <c r="G584" s="107">
        <v>50</v>
      </c>
      <c r="H584" s="118">
        <f t="shared" si="19"/>
        <v>0.4</v>
      </c>
      <c r="I584" s="71"/>
    </row>
    <row r="585" spans="1:9" ht="15.75" x14ac:dyDescent="0.25">
      <c r="A585" s="280"/>
      <c r="B585" s="6" t="s">
        <v>241</v>
      </c>
      <c r="C585" s="6">
        <v>9.6</v>
      </c>
      <c r="D585" s="6">
        <v>8</v>
      </c>
      <c r="E585" s="49"/>
      <c r="F585" s="14"/>
      <c r="G585" s="107">
        <v>38</v>
      </c>
      <c r="H585" s="118">
        <f t="shared" si="19"/>
        <v>0.36479999999999996</v>
      </c>
      <c r="I585" s="71"/>
    </row>
    <row r="586" spans="1:9" ht="15.75" x14ac:dyDescent="0.25">
      <c r="A586" s="280"/>
      <c r="B586" s="6" t="s">
        <v>51</v>
      </c>
      <c r="C586" s="6">
        <v>0.6</v>
      </c>
      <c r="D586" s="6">
        <v>0.6</v>
      </c>
      <c r="E586" s="49"/>
      <c r="F586" s="14"/>
      <c r="G586" s="107">
        <v>19</v>
      </c>
      <c r="H586" s="118">
        <f t="shared" si="19"/>
        <v>1.1399999999999999E-2</v>
      </c>
      <c r="I586" s="71"/>
    </row>
    <row r="587" spans="1:9" ht="15.75" x14ac:dyDescent="0.25">
      <c r="A587" s="280"/>
      <c r="B587" s="6" t="s">
        <v>44</v>
      </c>
      <c r="C587" s="6">
        <v>4</v>
      </c>
      <c r="D587" s="6">
        <v>4</v>
      </c>
      <c r="E587" s="49"/>
      <c r="F587" s="14"/>
      <c r="G587" s="107">
        <v>1150</v>
      </c>
      <c r="H587" s="118">
        <f t="shared" si="19"/>
        <v>4.5999999999999996</v>
      </c>
      <c r="I587" s="71"/>
    </row>
    <row r="588" spans="1:9" ht="15.75" thickBot="1" x14ac:dyDescent="0.3">
      <c r="A588" s="52"/>
      <c r="B588" s="468"/>
      <c r="C588" s="211"/>
      <c r="D588" s="211"/>
      <c r="E588" s="35"/>
      <c r="F588" s="36"/>
      <c r="G588" s="108"/>
      <c r="H588" s="118">
        <f t="shared" si="19"/>
        <v>0</v>
      </c>
      <c r="I588" s="85"/>
    </row>
    <row r="589" spans="1:9" ht="31.5" x14ac:dyDescent="0.25">
      <c r="A589" s="5">
        <v>378</v>
      </c>
      <c r="B589" s="359" t="s">
        <v>205</v>
      </c>
      <c r="C589" s="224"/>
      <c r="D589" s="223"/>
      <c r="E589" s="33"/>
      <c r="F589" s="31">
        <v>150</v>
      </c>
      <c r="G589" s="31"/>
      <c r="H589" s="118">
        <f t="shared" si="19"/>
        <v>0</v>
      </c>
      <c r="I589" s="31"/>
    </row>
    <row r="590" spans="1:9" ht="15.75" x14ac:dyDescent="0.25">
      <c r="A590" s="282"/>
      <c r="B590" s="6" t="s">
        <v>206</v>
      </c>
      <c r="C590" s="6">
        <v>52.5</v>
      </c>
      <c r="D590" s="6">
        <v>52.5</v>
      </c>
      <c r="E590" s="49"/>
      <c r="F590" s="14"/>
      <c r="G590" s="107">
        <v>60</v>
      </c>
      <c r="H590" s="118">
        <f t="shared" si="19"/>
        <v>3.15</v>
      </c>
      <c r="I590" s="107"/>
    </row>
    <row r="591" spans="1:9" ht="15.75" x14ac:dyDescent="0.25">
      <c r="A591" s="280"/>
      <c r="B591" s="6" t="s">
        <v>207</v>
      </c>
      <c r="C591" s="6">
        <v>4</v>
      </c>
      <c r="D591" s="6">
        <v>4</v>
      </c>
      <c r="E591" s="49"/>
      <c r="F591" s="14"/>
      <c r="G591" s="107">
        <v>1150</v>
      </c>
      <c r="H591" s="118">
        <f t="shared" si="19"/>
        <v>4.5999999999999996</v>
      </c>
      <c r="I591" s="107"/>
    </row>
    <row r="592" spans="1:9" ht="16.5" thickBot="1" x14ac:dyDescent="0.3">
      <c r="A592" s="283"/>
      <c r="B592" s="41" t="s">
        <v>25</v>
      </c>
      <c r="C592" s="41">
        <v>0.5</v>
      </c>
      <c r="D592" s="41">
        <v>5</v>
      </c>
      <c r="E592" s="215"/>
      <c r="F592" s="36"/>
      <c r="G592" s="108">
        <v>19</v>
      </c>
      <c r="H592" s="118">
        <f t="shared" si="19"/>
        <v>9.4999999999999998E-3</v>
      </c>
      <c r="I592" s="108"/>
    </row>
    <row r="593" spans="1:9" ht="31.5" x14ac:dyDescent="0.25">
      <c r="A593" s="5" t="s">
        <v>242</v>
      </c>
      <c r="B593" s="430" t="s">
        <v>243</v>
      </c>
      <c r="C593" s="224"/>
      <c r="D593" s="223"/>
      <c r="E593" s="33"/>
      <c r="F593" s="31" t="s">
        <v>244</v>
      </c>
      <c r="G593" s="31"/>
      <c r="H593" s="118">
        <f t="shared" si="19"/>
        <v>0</v>
      </c>
      <c r="I593" s="34"/>
    </row>
    <row r="594" spans="1:9" ht="15.75" x14ac:dyDescent="0.25">
      <c r="A594" s="282"/>
      <c r="B594" s="6" t="s">
        <v>245</v>
      </c>
      <c r="C594" s="6">
        <v>128</v>
      </c>
      <c r="D594" s="6">
        <v>128</v>
      </c>
      <c r="E594" s="49"/>
      <c r="F594" s="14"/>
      <c r="G594" s="107">
        <v>658.91</v>
      </c>
      <c r="H594" s="118">
        <f t="shared" si="19"/>
        <v>84.340479999999999</v>
      </c>
      <c r="I594" s="110"/>
    </row>
    <row r="595" spans="1:9" ht="15.75" x14ac:dyDescent="0.25">
      <c r="A595" s="280"/>
      <c r="B595" s="6" t="s">
        <v>93</v>
      </c>
      <c r="C595" s="6">
        <v>15</v>
      </c>
      <c r="D595" s="6">
        <v>12</v>
      </c>
      <c r="E595" s="49"/>
      <c r="F595" s="14"/>
      <c r="G595" s="107">
        <v>38</v>
      </c>
      <c r="H595" s="118">
        <f t="shared" si="19"/>
        <v>0.56999999999999995</v>
      </c>
      <c r="I595" s="110"/>
    </row>
    <row r="596" spans="1:9" ht="15.75" x14ac:dyDescent="0.25">
      <c r="A596" s="280"/>
      <c r="B596" s="6" t="s">
        <v>246</v>
      </c>
      <c r="C596" s="6">
        <v>4</v>
      </c>
      <c r="D596" s="6">
        <v>4</v>
      </c>
      <c r="E596" s="49"/>
      <c r="F596" s="14"/>
      <c r="G596" s="107">
        <v>143</v>
      </c>
      <c r="H596" s="118">
        <f t="shared" si="19"/>
        <v>0.57199999999999995</v>
      </c>
      <c r="I596" s="110"/>
    </row>
    <row r="597" spans="1:9" ht="15.75" x14ac:dyDescent="0.25">
      <c r="A597" s="280"/>
      <c r="B597" s="6" t="s">
        <v>90</v>
      </c>
      <c r="C597" s="6">
        <v>4</v>
      </c>
      <c r="D597" s="6">
        <v>4</v>
      </c>
      <c r="E597" s="49"/>
      <c r="F597" s="14"/>
      <c r="G597" s="107">
        <v>34</v>
      </c>
      <c r="H597" s="118">
        <f t="shared" si="19"/>
        <v>0.13600000000000001</v>
      </c>
      <c r="I597" s="110"/>
    </row>
    <row r="598" spans="1:9" ht="15.75" x14ac:dyDescent="0.25">
      <c r="A598" s="280"/>
      <c r="B598" s="6" t="s">
        <v>72</v>
      </c>
      <c r="C598" s="6">
        <v>11</v>
      </c>
      <c r="D598" s="6">
        <v>8</v>
      </c>
      <c r="E598" s="49"/>
      <c r="F598" s="14"/>
      <c r="G598" s="107">
        <v>50</v>
      </c>
      <c r="H598" s="118">
        <f t="shared" si="19"/>
        <v>0.55000000000000004</v>
      </c>
      <c r="I598" s="110"/>
    </row>
    <row r="599" spans="1:9" ht="15.75" x14ac:dyDescent="0.25">
      <c r="A599" s="280"/>
      <c r="B599" s="6" t="s">
        <v>44</v>
      </c>
      <c r="C599" s="6">
        <v>5</v>
      </c>
      <c r="D599" s="6">
        <v>5</v>
      </c>
      <c r="E599" s="49"/>
      <c r="F599" s="272"/>
      <c r="G599" s="107">
        <v>1150</v>
      </c>
      <c r="H599" s="118">
        <f t="shared" si="19"/>
        <v>5.75</v>
      </c>
      <c r="I599" s="110"/>
    </row>
    <row r="600" spans="1:9" ht="16.5" thickBot="1" x14ac:dyDescent="0.3">
      <c r="A600" s="316"/>
      <c r="B600" s="41" t="s">
        <v>141</v>
      </c>
      <c r="C600" s="41"/>
      <c r="D600" s="41">
        <v>44</v>
      </c>
      <c r="E600" s="215"/>
      <c r="F600" s="81"/>
      <c r="G600" s="108"/>
      <c r="H600" s="118">
        <f t="shared" si="19"/>
        <v>0</v>
      </c>
      <c r="I600" s="110"/>
    </row>
    <row r="601" spans="1:9" ht="15.75" thickBot="1" x14ac:dyDescent="0.3">
      <c r="A601" s="225"/>
      <c r="B601" s="220" t="s">
        <v>28</v>
      </c>
      <c r="C601" s="220">
        <v>50</v>
      </c>
      <c r="D601" s="220"/>
      <c r="E601" s="220"/>
      <c r="F601" s="225">
        <v>50</v>
      </c>
      <c r="G601" s="292">
        <v>95</v>
      </c>
      <c r="H601" s="118">
        <f t="shared" si="19"/>
        <v>4.75</v>
      </c>
      <c r="I601" s="32"/>
    </row>
    <row r="602" spans="1:9" ht="31.5" x14ac:dyDescent="0.25">
      <c r="A602" s="39">
        <v>864</v>
      </c>
      <c r="B602" s="39" t="s">
        <v>73</v>
      </c>
      <c r="C602" s="259"/>
      <c r="D602" s="260"/>
      <c r="E602" s="44"/>
      <c r="F602" s="65">
        <v>200</v>
      </c>
      <c r="G602" s="31"/>
      <c r="H602" s="118">
        <f t="shared" si="19"/>
        <v>0</v>
      </c>
      <c r="I602" s="31"/>
    </row>
    <row r="603" spans="1:9" ht="15.75" x14ac:dyDescent="0.25">
      <c r="A603" s="5"/>
      <c r="B603" s="258" t="s">
        <v>74</v>
      </c>
      <c r="C603" s="6">
        <v>40</v>
      </c>
      <c r="D603" s="6">
        <v>40</v>
      </c>
      <c r="E603" s="49"/>
      <c r="F603" s="14"/>
      <c r="G603" s="107">
        <v>46</v>
      </c>
      <c r="H603" s="118">
        <f t="shared" si="19"/>
        <v>1.8399999999999999</v>
      </c>
      <c r="I603" s="71"/>
    </row>
    <row r="604" spans="1:9" ht="16.5" thickBot="1" x14ac:dyDescent="0.3">
      <c r="A604" s="256"/>
      <c r="B604" s="342" t="s">
        <v>8</v>
      </c>
      <c r="C604" s="41">
        <v>17</v>
      </c>
      <c r="D604" s="41">
        <v>17</v>
      </c>
      <c r="E604" s="215"/>
      <c r="F604" s="81"/>
      <c r="G604" s="108">
        <v>79</v>
      </c>
      <c r="H604" s="118">
        <f t="shared" si="19"/>
        <v>1.343</v>
      </c>
      <c r="I604" s="71"/>
    </row>
    <row r="605" spans="1:9" x14ac:dyDescent="0.25">
      <c r="A605" s="31" t="s">
        <v>110</v>
      </c>
      <c r="B605" s="33" t="s">
        <v>111</v>
      </c>
      <c r="C605" s="33"/>
      <c r="D605" s="33"/>
      <c r="E605" s="33"/>
      <c r="F605" s="31">
        <v>50</v>
      </c>
      <c r="G605" s="90"/>
      <c r="H605" s="118">
        <f t="shared" si="19"/>
        <v>0</v>
      </c>
      <c r="I605" s="34"/>
    </row>
    <row r="606" spans="1:9" x14ac:dyDescent="0.25">
      <c r="A606" s="15"/>
      <c r="B606" s="19" t="s">
        <v>76</v>
      </c>
      <c r="C606" s="19">
        <v>27</v>
      </c>
      <c r="D606" s="66">
        <v>27</v>
      </c>
      <c r="E606" s="19"/>
      <c r="F606" s="14"/>
      <c r="G606" s="107">
        <v>34</v>
      </c>
      <c r="H606" s="118">
        <f t="shared" si="19"/>
        <v>0.91800000000000004</v>
      </c>
      <c r="I606" s="66"/>
    </row>
    <row r="607" spans="1:9" x14ac:dyDescent="0.25">
      <c r="A607" s="15"/>
      <c r="B607" s="19" t="s">
        <v>33</v>
      </c>
      <c r="C607" s="19">
        <v>1.7</v>
      </c>
      <c r="D607" s="66">
        <v>1.7</v>
      </c>
      <c r="E607" s="19"/>
      <c r="F607" s="14"/>
      <c r="G607" s="107">
        <v>79</v>
      </c>
      <c r="H607" s="118">
        <f t="shared" si="19"/>
        <v>0.1343</v>
      </c>
      <c r="I607" s="66"/>
    </row>
    <row r="608" spans="1:9" x14ac:dyDescent="0.25">
      <c r="A608" s="15"/>
      <c r="B608" s="19" t="s">
        <v>81</v>
      </c>
      <c r="C608" s="19">
        <v>11.5</v>
      </c>
      <c r="D608" s="66">
        <v>11.5</v>
      </c>
      <c r="E608" s="19"/>
      <c r="F608" s="14"/>
      <c r="G608" s="107"/>
      <c r="H608" s="118">
        <f t="shared" si="19"/>
        <v>0</v>
      </c>
      <c r="I608" s="66"/>
    </row>
    <row r="609" spans="1:12" x14ac:dyDescent="0.25">
      <c r="A609" s="15"/>
      <c r="B609" s="19" t="s">
        <v>96</v>
      </c>
      <c r="C609" s="19">
        <v>1.3</v>
      </c>
      <c r="D609" s="66">
        <v>1.3</v>
      </c>
      <c r="E609" s="19"/>
      <c r="F609" s="14"/>
      <c r="G609" s="107">
        <v>1150</v>
      </c>
      <c r="H609" s="118">
        <f t="shared" si="19"/>
        <v>1.4949999999999999</v>
      </c>
      <c r="I609" s="66"/>
      <c r="L609">
        <v>45.9</v>
      </c>
    </row>
    <row r="610" spans="1:12" x14ac:dyDescent="0.25">
      <c r="A610" s="15"/>
      <c r="B610" s="19" t="s">
        <v>77</v>
      </c>
      <c r="C610" s="19">
        <v>1.5</v>
      </c>
      <c r="D610" s="66">
        <v>1.5</v>
      </c>
      <c r="E610" s="19"/>
      <c r="F610" s="14"/>
      <c r="G610" s="107">
        <v>160</v>
      </c>
      <c r="H610" s="118">
        <f t="shared" si="19"/>
        <v>0.24</v>
      </c>
      <c r="I610" s="66"/>
      <c r="L610">
        <v>182.11</v>
      </c>
    </row>
    <row r="611" spans="1:12" x14ac:dyDescent="0.25">
      <c r="A611" s="15"/>
      <c r="B611" s="19" t="s">
        <v>34</v>
      </c>
      <c r="C611" s="19">
        <v>1.32</v>
      </c>
      <c r="D611" s="66">
        <v>1.32</v>
      </c>
      <c r="E611" s="19"/>
      <c r="F611" s="14"/>
      <c r="G611" s="107">
        <v>125</v>
      </c>
      <c r="H611" s="118">
        <f>(G611/10)</f>
        <v>12.5</v>
      </c>
      <c r="I611" s="66"/>
      <c r="L611" s="520">
        <f>SUM(L609:L610)</f>
        <v>228.01000000000002</v>
      </c>
    </row>
    <row r="612" spans="1:12" x14ac:dyDescent="0.25">
      <c r="A612" s="15"/>
      <c r="B612" s="19" t="s">
        <v>37</v>
      </c>
      <c r="C612" s="19">
        <v>0.8</v>
      </c>
      <c r="D612" s="66">
        <v>0.8</v>
      </c>
      <c r="E612" s="19"/>
      <c r="F612" s="14"/>
      <c r="G612" s="107">
        <v>1250</v>
      </c>
      <c r="H612" s="118">
        <f t="shared" si="19"/>
        <v>1</v>
      </c>
      <c r="I612" s="66"/>
    </row>
    <row r="613" spans="1:12" x14ac:dyDescent="0.25">
      <c r="A613" s="15"/>
      <c r="B613" s="19" t="s">
        <v>25</v>
      </c>
      <c r="C613" s="19">
        <v>0.25</v>
      </c>
      <c r="D613" s="66">
        <v>0.25</v>
      </c>
      <c r="E613" s="19"/>
      <c r="F613" s="14"/>
      <c r="G613" s="107">
        <v>19</v>
      </c>
      <c r="H613" s="118">
        <f t="shared" si="19"/>
        <v>4.7499999999999999E-3</v>
      </c>
      <c r="I613" s="66"/>
    </row>
    <row r="614" spans="1:12" x14ac:dyDescent="0.25">
      <c r="A614" s="80"/>
      <c r="B614" s="82" t="s">
        <v>78</v>
      </c>
      <c r="C614" s="82">
        <v>20</v>
      </c>
      <c r="D614" s="82">
        <v>20</v>
      </c>
      <c r="E614" s="82"/>
      <c r="F614" s="79"/>
      <c r="G614" s="107">
        <v>168</v>
      </c>
      <c r="H614" s="118">
        <f t="shared" si="19"/>
        <v>3.3600000000000003</v>
      </c>
      <c r="I614" s="82"/>
    </row>
    <row r="615" spans="1:12" x14ac:dyDescent="0.25">
      <c r="A615" s="315"/>
      <c r="B615" s="109" t="s">
        <v>263</v>
      </c>
      <c r="C615" s="110">
        <v>120</v>
      </c>
      <c r="D615" s="110"/>
      <c r="E615" s="110"/>
      <c r="F615" s="272">
        <v>120</v>
      </c>
      <c r="G615" s="107">
        <v>109</v>
      </c>
      <c r="H615" s="118">
        <f t="shared" si="19"/>
        <v>13.08</v>
      </c>
      <c r="I615" s="110"/>
    </row>
    <row r="616" spans="1:12" s="463" customFormat="1" ht="18.75" x14ac:dyDescent="0.25">
      <c r="A616" s="462"/>
      <c r="C616" s="464"/>
      <c r="D616" s="464"/>
      <c r="E616" s="464"/>
      <c r="F616" s="465"/>
      <c r="G616" s="466"/>
      <c r="H616" s="467">
        <f>SUM(H574:H615)</f>
        <v>182.11328300000005</v>
      </c>
      <c r="I616" s="464"/>
    </row>
    <row r="617" spans="1:12" ht="27" customHeight="1" x14ac:dyDescent="0.25">
      <c r="A617" s="15"/>
      <c r="B617" s="459" t="s">
        <v>79</v>
      </c>
      <c r="C617" s="19"/>
      <c r="D617" s="66"/>
      <c r="E617" s="19"/>
      <c r="F617" s="14"/>
      <c r="G617" s="84"/>
      <c r="H617" s="516">
        <f>H571+H616</f>
        <v>228.01198300000004</v>
      </c>
      <c r="I617" s="530">
        <v>2</v>
      </c>
    </row>
    <row r="618" spans="1:12" x14ac:dyDescent="0.25">
      <c r="A618" s="3"/>
      <c r="B618" s="1"/>
      <c r="C618" s="3"/>
      <c r="D618" s="3"/>
      <c r="E618" s="3"/>
      <c r="F618" s="3"/>
      <c r="G618" s="3"/>
      <c r="H618" s="124"/>
      <c r="I618" s="3"/>
    </row>
    <row r="619" spans="1:12" x14ac:dyDescent="0.25">
      <c r="A619" s="12"/>
    </row>
    <row r="620" spans="1:12" x14ac:dyDescent="0.25">
      <c r="A620" s="12"/>
    </row>
    <row r="621" spans="1:12" x14ac:dyDescent="0.25">
      <c r="A621" s="12"/>
    </row>
    <row r="622" spans="1:12" x14ac:dyDescent="0.25">
      <c r="A622" s="13"/>
    </row>
    <row r="623" spans="1:12" x14ac:dyDescent="0.25">
      <c r="A623" s="13"/>
    </row>
  </sheetData>
  <mergeCells count="108">
    <mergeCell ref="D85:E85"/>
    <mergeCell ref="D86:E86"/>
    <mergeCell ref="E150:F150"/>
    <mergeCell ref="E149:F149"/>
    <mergeCell ref="E148:F148"/>
    <mergeCell ref="E152:F152"/>
    <mergeCell ref="E151:F151"/>
    <mergeCell ref="E159:F159"/>
    <mergeCell ref="C92:F92"/>
    <mergeCell ref="A492:I492"/>
    <mergeCell ref="B494:B495"/>
    <mergeCell ref="B554:I554"/>
    <mergeCell ref="D494:D495"/>
    <mergeCell ref="C494:C495"/>
    <mergeCell ref="A494:A495"/>
    <mergeCell ref="F494:F495"/>
    <mergeCell ref="G494:G495"/>
    <mergeCell ref="I494:I495"/>
    <mergeCell ref="B430:I430"/>
    <mergeCell ref="A378:I378"/>
    <mergeCell ref="B309:I309"/>
    <mergeCell ref="B200:I200"/>
    <mergeCell ref="E188:F188"/>
    <mergeCell ref="E199:F199"/>
    <mergeCell ref="B259:I259"/>
    <mergeCell ref="E189:F189"/>
    <mergeCell ref="E192:F192"/>
    <mergeCell ref="E191:F191"/>
    <mergeCell ref="E190:F190"/>
    <mergeCell ref="E195:F195"/>
    <mergeCell ref="E194:F194"/>
    <mergeCell ref="E193:F193"/>
    <mergeCell ref="E202:F202"/>
    <mergeCell ref="D211:E211"/>
    <mergeCell ref="D212:E212"/>
    <mergeCell ref="D267:E267"/>
    <mergeCell ref="D268:E268"/>
    <mergeCell ref="E184:F184"/>
    <mergeCell ref="E187:F187"/>
    <mergeCell ref="E186:F186"/>
    <mergeCell ref="E185:F185"/>
    <mergeCell ref="E171:F171"/>
    <mergeCell ref="E170:F170"/>
    <mergeCell ref="E169:F169"/>
    <mergeCell ref="E172:F172"/>
    <mergeCell ref="C93:E93"/>
    <mergeCell ref="E161:F161"/>
    <mergeCell ref="E160:F160"/>
    <mergeCell ref="E168:F168"/>
    <mergeCell ref="E167:F167"/>
    <mergeCell ref="E166:F166"/>
    <mergeCell ref="E147:F147"/>
    <mergeCell ref="E146:F146"/>
    <mergeCell ref="B144:I144"/>
    <mergeCell ref="C145:D145"/>
    <mergeCell ref="E145:F145"/>
    <mergeCell ref="D63:E63"/>
    <mergeCell ref="D61:E61"/>
    <mergeCell ref="D62:E62"/>
    <mergeCell ref="D48:E48"/>
    <mergeCell ref="D49:E49"/>
    <mergeCell ref="D46:E46"/>
    <mergeCell ref="D47:E47"/>
    <mergeCell ref="D57:E57"/>
    <mergeCell ref="D58:E58"/>
    <mergeCell ref="D50:E50"/>
    <mergeCell ref="D66:E66"/>
    <mergeCell ref="D69:E69"/>
    <mergeCell ref="D70:E70"/>
    <mergeCell ref="B75:I75"/>
    <mergeCell ref="C76:F76"/>
    <mergeCell ref="C74:E74"/>
    <mergeCell ref="D64:E64"/>
    <mergeCell ref="D67:E67"/>
    <mergeCell ref="D68:E68"/>
    <mergeCell ref="D65:E65"/>
    <mergeCell ref="B9:I9"/>
    <mergeCell ref="I12:I13"/>
    <mergeCell ref="D18:E18"/>
    <mergeCell ref="D19:E19"/>
    <mergeCell ref="D24:E24"/>
    <mergeCell ref="D20:E20"/>
    <mergeCell ref="D21:E21"/>
    <mergeCell ref="D44:E44"/>
    <mergeCell ref="A1:I1"/>
    <mergeCell ref="A12:A13"/>
    <mergeCell ref="C12:C13"/>
    <mergeCell ref="D12:E13"/>
    <mergeCell ref="F12:F13"/>
    <mergeCell ref="G12:G13"/>
    <mergeCell ref="D60:E60"/>
    <mergeCell ref="D59:E59"/>
    <mergeCell ref="D45:E45"/>
    <mergeCell ref="D30:E30"/>
    <mergeCell ref="D26:E26"/>
    <mergeCell ref="D25:E25"/>
    <mergeCell ref="B10:I10"/>
    <mergeCell ref="D11:E11"/>
    <mergeCell ref="A2:I2"/>
    <mergeCell ref="I3:I6"/>
    <mergeCell ref="C3:G6"/>
    <mergeCell ref="A4:A8"/>
    <mergeCell ref="B4:B8"/>
    <mergeCell ref="C7:C8"/>
    <mergeCell ref="D7:E8"/>
    <mergeCell ref="F7:F8"/>
    <mergeCell ref="G7:G8"/>
    <mergeCell ref="I7:I8"/>
  </mergeCells>
  <pageMargins left="0.25" right="0.25" top="0.75" bottom="0.75" header="0.3" footer="0.3"/>
  <pageSetup paperSize="9" scale="8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2025-05-12T08:40:06Z</dcterms:modified>
</cp:coreProperties>
</file>